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8" windowWidth="20136" windowHeight="7620" activeTab="0"/>
  </bookViews>
  <sheets>
    <sheet name="Contributions - USD" sheetId="1" r:id="rId1"/>
  </sheets>
  <externalReferences>
    <externalReference r:id="rId4"/>
  </externalReferences>
  <definedNames>
    <definedName name="Contribution_Channel">'[1]dropdown list'!$B$3:$B$8</definedName>
    <definedName name="Main_Channel">'[1]dropdown list'!$B$11:$B$14</definedName>
    <definedName name="_xlnm.Print_Area" localSheetId="0">'Contributions - USD'!$A$1:$AM$103</definedName>
  </definedNames>
  <calcPr fullCalcOnLoad="1"/>
</workbook>
</file>

<file path=xl/sharedStrings.xml><?xml version="1.0" encoding="utf-8"?>
<sst xmlns="http://schemas.openxmlformats.org/spreadsheetml/2006/main" count="98" uniqueCount="50">
  <si>
    <t>Sum of US $ contributions  in millions</t>
  </si>
  <si>
    <t>Grand Total</t>
  </si>
  <si>
    <t>"la Caixa" Foundation</t>
  </si>
  <si>
    <t>Direct Contribution</t>
  </si>
  <si>
    <t>Matching Fund</t>
  </si>
  <si>
    <t>Absolute Return for Kids (ARK)</t>
  </si>
  <si>
    <t>Anglo American plc</t>
  </si>
  <si>
    <t>Australia</t>
  </si>
  <si>
    <t>IFFIm</t>
  </si>
  <si>
    <t>Bill &amp; Melinda Gates Foundation</t>
  </si>
  <si>
    <t>AMC</t>
  </si>
  <si>
    <t>Brazil</t>
  </si>
  <si>
    <t>Canada</t>
  </si>
  <si>
    <t xml:space="preserve">Children’s Investment Fund Foundation </t>
  </si>
  <si>
    <t>Comic Relief</t>
  </si>
  <si>
    <t>Denmark</t>
  </si>
  <si>
    <t xml:space="preserve">Dutch Postcode Lottery </t>
  </si>
  <si>
    <t>European Commission (EC)</t>
  </si>
  <si>
    <t>France</t>
  </si>
  <si>
    <t>Germany</t>
  </si>
  <si>
    <t>His Highness Sheikh Mohamed bin Zayed Al Nahyan</t>
  </si>
  <si>
    <t>Ireland</t>
  </si>
  <si>
    <t>Italy</t>
  </si>
  <si>
    <t>Japan</t>
  </si>
  <si>
    <t>JP Morgan</t>
  </si>
  <si>
    <t>LDS Charities</t>
  </si>
  <si>
    <t>Luxembourg</t>
  </si>
  <si>
    <t>Netherlands</t>
  </si>
  <si>
    <t>Norway</t>
  </si>
  <si>
    <t>OPEC Fund for International Development (OFID</t>
  </si>
  <si>
    <t>Other Private Donors</t>
  </si>
  <si>
    <t>Prudential</t>
  </si>
  <si>
    <t>Republic of Korea</t>
  </si>
  <si>
    <t>Russia</t>
  </si>
  <si>
    <t>South Africa</t>
  </si>
  <si>
    <t>Spain</t>
  </si>
  <si>
    <t>Statoil</t>
  </si>
  <si>
    <t xml:space="preserve">Sweden </t>
  </si>
  <si>
    <t>United Kingdom</t>
  </si>
  <si>
    <t>United States of America</t>
  </si>
  <si>
    <t>Vodafone (contribution in kind)</t>
  </si>
  <si>
    <t>Oustanding pledges</t>
  </si>
  <si>
    <t xml:space="preserve"> Received contributions and Oustanding pledges</t>
  </si>
  <si>
    <t>Contributions Received</t>
  </si>
  <si>
    <t>Gavi Alliance:  Donor Contributions Received and Outstanding Pledges - US $ millions</t>
  </si>
  <si>
    <t>Lions Club International (LCIF)</t>
  </si>
  <si>
    <t xml:space="preserve"> </t>
  </si>
  <si>
    <t>Unallocated                        2011-2015 MF</t>
  </si>
  <si>
    <t>As at:  December 31st 2013</t>
  </si>
  <si>
    <t xml:space="preserve">o Non-US dollar contributions for 2000-2013 are expressed in US dollar equivalents using the exchange rates on the dates of receipt
o Non-US dollar direct, Matching Fund and AMC pledges for 2013 - 2033 are expressed in US dollar equivalents using the exchange rates at 31 December 2013,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 
o Signed non-US dollar IFFIm pledges for 2014-2033 are expressed in US dollar equivalents using the exchange rates at the time of signing the respective donor grant agreements. Unsigned non-US dollar IFFIm pledges are expressed in US dollar equivalents using the exchange rates at 31 December 2013.  These contributions have not been reduced by a notional 3% provision to allow for any potential reduction arising from the High Level Financing Condition of the IFFIm Finance Framework Agreement.
o The yearly amounts shown under ‘Matching Fund’ for the Bill &amp; Melinda Gates Foundation (BMGF) and the United Kingdom (UK) correspond to equal amounts of contributions/outstanding pledges from private donors for those years under the Matching Fund programme, but do not necessarily reflect the timing of funds received from BMGF and the UK under the programme.
o As part of France’s June 2011 pledge of EUR 100 million, EUR 67 million (equiv. USD 89.6m) has already been contributed. The donor plans to contribute a further EUR 11 million (USD 15.1m) between 2014 and 2015, but the contribution schedule for the remaining EUR 22 million (USD 30.3m) hasn't been decided yet. For calculation purposes, the EUR 22m has been included in 2015, although the effective contributions will would be made over the 2014-2015 period.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</si>
</sst>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 #,##0.00_ ;_ * \-#,##0.00_ ;_ * &quot;-&quot;??_ ;_ @_ "/>
    <numFmt numFmtId="167" formatCode="_-* #,##0.00\ _€_-;\-* #,##0.00\ _€_-;_-* &quot;-&quot;??\ _€_-;_-@_-"/>
  </numFmts>
  <fonts count="48">
    <font>
      <sz val="11"/>
      <color theme="1"/>
      <name val="Calibri"/>
      <family val="2"/>
    </font>
    <font>
      <sz val="11"/>
      <color indexed="8"/>
      <name val="Calibri"/>
      <family val="2"/>
    </font>
    <font>
      <b/>
      <sz val="11"/>
      <color indexed="8"/>
      <name val="Calibri"/>
      <family val="2"/>
    </font>
    <font>
      <b/>
      <sz val="18"/>
      <color indexed="8"/>
      <name val="Calibri"/>
      <family val="2"/>
    </font>
    <font>
      <b/>
      <sz val="12"/>
      <color indexed="8"/>
      <name val="Calibri"/>
      <family val="2"/>
    </font>
    <font>
      <i/>
      <sz val="11"/>
      <color indexed="8"/>
      <name val="Calibri"/>
      <family val="2"/>
    </font>
    <font>
      <sz val="10"/>
      <name val="Arial"/>
      <family val="2"/>
    </font>
    <font>
      <sz val="10"/>
      <name val="Verdana"/>
      <family val="2"/>
    </font>
    <font>
      <sz val="12"/>
      <color indexed="8"/>
      <name val="Calibri"/>
      <family val="2"/>
    </font>
    <font>
      <sz val="12"/>
      <color indexed="55"/>
      <name val="Arial"/>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2"/>
      <color theme="1"/>
      <name val="Calibri"/>
      <family val="2"/>
    </font>
    <font>
      <sz val="12"/>
      <color rgb="FF99999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B9BB"/>
        <bgColor indexed="64"/>
      </patternFill>
    </fill>
    <fill>
      <patternFill patternType="solid">
        <fgColor rgb="FF6B065A"/>
        <bgColor indexed="64"/>
      </patternFill>
    </fill>
    <fill>
      <patternFill patternType="solid">
        <fgColor rgb="FFB3071B"/>
        <bgColor indexed="64"/>
      </patternFill>
    </fill>
    <fill>
      <patternFill patternType="solid">
        <fgColor rgb="FF51A025"/>
        <bgColor indexed="64"/>
      </patternFill>
    </fill>
    <fill>
      <patternFill patternType="solid">
        <fgColor rgb="FF003B79"/>
        <bgColor indexed="64"/>
      </patternFill>
    </fill>
    <fill>
      <patternFill patternType="solid">
        <fgColor theme="4"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
      <left/>
      <right/>
      <top style="thin">
        <color theme="4" tint="0.39998000860214233"/>
      </top>
      <bottom/>
    </border>
    <border>
      <left/>
      <right style="mediumDashDot"/>
      <top/>
      <bottom/>
    </border>
    <border>
      <left/>
      <right style="mediumDashDot"/>
      <top/>
      <bottom style="thin">
        <color theme="4" tint="0.39998000860214233"/>
      </bottom>
    </border>
    <border>
      <left/>
      <right style="mediumDashDot"/>
      <top style="thin">
        <color theme="4" tint="0.39998000860214233"/>
      </top>
      <bottom/>
    </border>
    <border>
      <left style="mediumDashDot"/>
      <right style="mediumDashDot"/>
      <top/>
      <bottom/>
    </border>
    <border>
      <left style="mediumDashDot"/>
      <right style="mediumDashDot"/>
      <top/>
      <bottom style="thin">
        <color theme="4" tint="0.39998000860214233"/>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Font="1" applyAlignment="1">
      <alignment/>
    </xf>
    <xf numFmtId="0" fontId="43" fillId="0" borderId="0" xfId="0" applyFont="1" applyAlignment="1">
      <alignment/>
    </xf>
    <xf numFmtId="0" fontId="44" fillId="0" borderId="0" xfId="0" applyFont="1" applyAlignment="1" applyProtection="1">
      <alignment/>
      <protection locked="0"/>
    </xf>
    <xf numFmtId="0" fontId="45" fillId="0" borderId="0" xfId="0" applyFont="1" applyAlignment="1">
      <alignment/>
    </xf>
    <xf numFmtId="164" fontId="0" fillId="0" borderId="0" xfId="0" applyNumberFormat="1" applyAlignment="1">
      <alignment/>
    </xf>
    <xf numFmtId="0" fontId="0" fillId="0" borderId="0" xfId="0" applyFill="1" applyAlignment="1">
      <alignment/>
    </xf>
    <xf numFmtId="164" fontId="41" fillId="0" borderId="10" xfId="0" applyNumberFormat="1" applyFont="1" applyBorder="1" applyAlignment="1">
      <alignment horizontal="left"/>
    </xf>
    <xf numFmtId="164" fontId="0" fillId="0" borderId="0" xfId="0" applyNumberFormat="1" applyAlignment="1">
      <alignment horizontal="left" indent="1"/>
    </xf>
    <xf numFmtId="164" fontId="41" fillId="0" borderId="0" xfId="0" applyNumberFormat="1" applyFont="1" applyAlignment="1">
      <alignment horizontal="right"/>
    </xf>
    <xf numFmtId="164" fontId="41" fillId="0" borderId="0" xfId="0" applyNumberFormat="1" applyFont="1" applyFill="1" applyAlignment="1">
      <alignment/>
    </xf>
    <xf numFmtId="164" fontId="0" fillId="0" borderId="0" xfId="42" applyNumberFormat="1" applyFont="1" applyAlignment="1">
      <alignment/>
    </xf>
    <xf numFmtId="0" fontId="0" fillId="0" borderId="0" xfId="0" applyAlignment="1">
      <alignment horizontal="center"/>
    </xf>
    <xf numFmtId="164" fontId="41" fillId="0" borderId="0" xfId="0" applyNumberFormat="1" applyFont="1" applyAlignment="1">
      <alignment horizontal="center"/>
    </xf>
    <xf numFmtId="164" fontId="0" fillId="0" borderId="0" xfId="42" applyNumberFormat="1" applyFont="1" applyAlignment="1">
      <alignment horizontal="center"/>
    </xf>
    <xf numFmtId="0" fontId="44" fillId="8" borderId="0" xfId="0" applyFont="1" applyFill="1" applyBorder="1" applyAlignment="1">
      <alignment horizontal="right"/>
    </xf>
    <xf numFmtId="0" fontId="46" fillId="33" borderId="0" xfId="0" applyFont="1" applyFill="1" applyBorder="1" applyAlignment="1">
      <alignment/>
    </xf>
    <xf numFmtId="0" fontId="46" fillId="34" borderId="0" xfId="0" applyFont="1" applyFill="1" applyBorder="1" applyAlignment="1">
      <alignment wrapText="1"/>
    </xf>
    <xf numFmtId="0" fontId="46" fillId="35" borderId="0" xfId="0" applyFont="1" applyFill="1" applyBorder="1" applyAlignment="1">
      <alignment/>
    </xf>
    <xf numFmtId="0" fontId="46" fillId="36" borderId="0" xfId="0" applyFont="1" applyFill="1" applyBorder="1" applyAlignment="1">
      <alignment/>
    </xf>
    <xf numFmtId="0" fontId="46" fillId="37" borderId="0" xfId="0" applyFont="1" applyFill="1" applyBorder="1" applyAlignment="1">
      <alignment/>
    </xf>
    <xf numFmtId="0" fontId="46" fillId="0" borderId="0" xfId="0" applyFont="1" applyFill="1" applyBorder="1" applyAlignment="1">
      <alignment/>
    </xf>
    <xf numFmtId="0" fontId="46" fillId="0" borderId="0" xfId="0" applyFont="1" applyAlignment="1">
      <alignment/>
    </xf>
    <xf numFmtId="164" fontId="41" fillId="14" borderId="10" xfId="0" applyNumberFormat="1" applyFont="1" applyFill="1" applyBorder="1" applyAlignment="1">
      <alignment/>
    </xf>
    <xf numFmtId="164" fontId="41" fillId="38" borderId="11" xfId="0" applyNumberFormat="1" applyFont="1" applyFill="1" applyBorder="1" applyAlignment="1">
      <alignment/>
    </xf>
    <xf numFmtId="164" fontId="41" fillId="38" borderId="11" xfId="0" applyNumberFormat="1" applyFont="1" applyFill="1" applyBorder="1" applyAlignment="1">
      <alignment horizontal="left"/>
    </xf>
    <xf numFmtId="164" fontId="41" fillId="16" borderId="10" xfId="0" applyNumberFormat="1" applyFont="1" applyFill="1" applyBorder="1" applyAlignment="1">
      <alignment/>
    </xf>
    <xf numFmtId="164" fontId="0" fillId="16" borderId="0" xfId="0" applyNumberFormat="1" applyFill="1" applyAlignment="1">
      <alignment/>
    </xf>
    <xf numFmtId="0" fontId="44" fillId="8" borderId="12" xfId="0" applyFont="1" applyFill="1" applyBorder="1" applyAlignment="1">
      <alignment horizontal="right"/>
    </xf>
    <xf numFmtId="164" fontId="41" fillId="16" borderId="13" xfId="0" applyNumberFormat="1" applyFont="1" applyFill="1" applyBorder="1" applyAlignment="1">
      <alignment/>
    </xf>
    <xf numFmtId="164" fontId="0" fillId="16" borderId="12" xfId="0" applyNumberFormat="1" applyFill="1" applyBorder="1" applyAlignment="1">
      <alignment/>
    </xf>
    <xf numFmtId="164" fontId="0" fillId="0" borderId="0" xfId="0" applyNumberFormat="1" applyFont="1" applyAlignment="1">
      <alignment horizontal="left" indent="1"/>
    </xf>
    <xf numFmtId="164" fontId="0" fillId="16" borderId="0" xfId="0" applyNumberFormat="1" applyFont="1" applyFill="1" applyAlignment="1">
      <alignment/>
    </xf>
    <xf numFmtId="164" fontId="0" fillId="16" borderId="12" xfId="0" applyNumberFormat="1" applyFont="1" applyFill="1" applyBorder="1" applyAlignment="1">
      <alignment/>
    </xf>
    <xf numFmtId="164" fontId="0" fillId="0" borderId="0" xfId="0" applyNumberFormat="1" applyFont="1" applyAlignment="1">
      <alignment/>
    </xf>
    <xf numFmtId="0" fontId="0" fillId="0" borderId="0" xfId="0" applyFont="1" applyAlignment="1">
      <alignment/>
    </xf>
    <xf numFmtId="164" fontId="0" fillId="16" borderId="14" xfId="0" applyNumberFormat="1" applyFont="1" applyFill="1" applyBorder="1" applyAlignment="1">
      <alignment/>
    </xf>
    <xf numFmtId="164" fontId="0" fillId="0" borderId="0" xfId="0" applyNumberFormat="1" applyFont="1" applyFill="1" applyAlignment="1">
      <alignment horizontal="left" indent="1"/>
    </xf>
    <xf numFmtId="164" fontId="0" fillId="0" borderId="0" xfId="0" applyNumberFormat="1" applyFont="1" applyFill="1" applyAlignment="1">
      <alignment/>
    </xf>
    <xf numFmtId="0" fontId="0" fillId="0" borderId="0" xfId="0" applyFont="1" applyFill="1" applyAlignment="1">
      <alignment/>
    </xf>
    <xf numFmtId="164" fontId="41" fillId="4" borderId="10" xfId="0" applyNumberFormat="1" applyFont="1" applyFill="1" applyBorder="1" applyAlignment="1">
      <alignment/>
    </xf>
    <xf numFmtId="164" fontId="0" fillId="4" borderId="0" xfId="0" applyNumberFormat="1" applyFont="1" applyFill="1" applyAlignment="1">
      <alignment/>
    </xf>
    <xf numFmtId="164" fontId="0" fillId="4" borderId="0" xfId="0" applyNumberFormat="1" applyFill="1" applyAlignment="1">
      <alignment/>
    </xf>
    <xf numFmtId="0" fontId="44" fillId="7" borderId="15" xfId="0" applyFont="1" applyFill="1" applyBorder="1" applyAlignment="1">
      <alignment horizontal="center" wrapText="1"/>
    </xf>
    <xf numFmtId="164" fontId="41" fillId="7" borderId="13" xfId="0" applyNumberFormat="1" applyFont="1" applyFill="1" applyBorder="1" applyAlignment="1">
      <alignment horizontal="center"/>
    </xf>
    <xf numFmtId="164" fontId="0" fillId="7" borderId="12" xfId="0" applyNumberFormat="1" applyFont="1" applyFill="1" applyBorder="1" applyAlignment="1">
      <alignment horizontal="center"/>
    </xf>
    <xf numFmtId="164" fontId="41" fillId="7" borderId="16" xfId="0" applyNumberFormat="1" applyFont="1" applyFill="1" applyBorder="1" applyAlignment="1">
      <alignment horizontal="center"/>
    </xf>
    <xf numFmtId="164" fontId="0" fillId="7" borderId="16" xfId="0" applyNumberFormat="1" applyFont="1" applyFill="1" applyBorder="1" applyAlignment="1">
      <alignment horizontal="center"/>
    </xf>
    <xf numFmtId="0" fontId="44" fillId="8" borderId="12" xfId="0" applyFont="1" applyFill="1" applyBorder="1" applyAlignment="1">
      <alignment horizontal="center"/>
    </xf>
    <xf numFmtId="164" fontId="41" fillId="7" borderId="12" xfId="0" applyNumberFormat="1" applyFont="1" applyFill="1" applyBorder="1" applyAlignment="1">
      <alignment horizontal="center"/>
    </xf>
    <xf numFmtId="164" fontId="10" fillId="7" borderId="12" xfId="0" applyNumberFormat="1" applyFont="1" applyFill="1" applyBorder="1" applyAlignment="1">
      <alignment horizontal="center"/>
    </xf>
    <xf numFmtId="164" fontId="11" fillId="7" borderId="13" xfId="0" applyNumberFormat="1" applyFont="1" applyFill="1" applyBorder="1" applyAlignment="1">
      <alignment horizontal="center"/>
    </xf>
    <xf numFmtId="0" fontId="41" fillId="0" borderId="10" xfId="0" applyFont="1" applyBorder="1" applyAlignment="1">
      <alignment horizontal="left"/>
    </xf>
    <xf numFmtId="0" fontId="0" fillId="0" borderId="0" xfId="0" applyAlignment="1">
      <alignment horizontal="left" indent="1"/>
    </xf>
    <xf numFmtId="164" fontId="41" fillId="4" borderId="0" xfId="0" applyNumberFormat="1" applyFont="1" applyFill="1" applyAlignment="1">
      <alignment/>
    </xf>
    <xf numFmtId="0" fontId="44" fillId="4" borderId="0" xfId="0" applyFont="1" applyFill="1" applyBorder="1" applyAlignment="1">
      <alignment horizontal="center"/>
    </xf>
    <xf numFmtId="164" fontId="0" fillId="4" borderId="0" xfId="0" applyNumberFormat="1" applyFont="1" applyFill="1" applyAlignment="1">
      <alignment horizontal="right"/>
    </xf>
    <xf numFmtId="164" fontId="41" fillId="4" borderId="10" xfId="0" applyNumberFormat="1" applyFont="1" applyFill="1" applyBorder="1" applyAlignment="1">
      <alignment horizontal="right"/>
    </xf>
    <xf numFmtId="0" fontId="47" fillId="0" borderId="0" xfId="0" applyFont="1" applyAlignment="1">
      <alignment horizontal="left" vertical="center" wrapText="1"/>
    </xf>
    <xf numFmtId="0" fontId="44" fillId="16" borderId="0" xfId="0" applyFont="1" applyFill="1" applyBorder="1" applyAlignment="1">
      <alignment horizontal="center"/>
    </xf>
    <xf numFmtId="0" fontId="44" fillId="16" borderId="0" xfId="0" applyFont="1" applyFill="1" applyBorder="1" applyAlignment="1">
      <alignment horizontal="center"/>
    </xf>
    <xf numFmtId="0" fontId="46" fillId="16" borderId="12" xfId="0" applyFont="1" applyFill="1" applyBorder="1" applyAlignment="1">
      <alignment/>
    </xf>
    <xf numFmtId="0" fontId="44" fillId="4" borderId="0" xfId="0" applyFont="1" applyFill="1" applyBorder="1" applyAlignment="1">
      <alignment horizontal="center"/>
    </xf>
    <xf numFmtId="0" fontId="44" fillId="8" borderId="0" xfId="0" applyFont="1" applyFill="1" applyBorder="1" applyAlignment="1">
      <alignment horizontal="center" vertical="center" wrapText="1"/>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gonzalez\AppData\Local\Microsoft\Windows\Temporary%20Internet%20Files\Content.Outlook\JM47K3D3\supporting%20docs\11-Donor%20Contributions%20DATABASE%20taken%2030.07.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30JuneWeb (Contribs USD)"/>
      <sheetName val="PIVOT-30JuneWeb (Contribs LC)"/>
      <sheetName val="PIVOT-30JuneWeb (Proceeds USD)"/>
      <sheetName val="PIVOT - base"/>
      <sheetName val="PIVOT - AMC"/>
      <sheetName val="PIVOT - IFFIm Change"/>
      <sheetName val="PIVOT - base (2)"/>
      <sheetName val="DATABASE - Contributions"/>
      <sheetName val="DATABASE - Cash received"/>
      <sheetName val="WEB PAGE"/>
      <sheetName val="FX rates used"/>
      <sheetName val="dropdown list"/>
    </sheetNames>
    <sheetDataSet>
      <sheetData sheetId="11">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row r="11">
          <cell r="B11" t="str">
            <v>Direct Contribution</v>
          </cell>
        </row>
        <row r="12">
          <cell r="B12" t="str">
            <v>Matching Fund</v>
          </cell>
        </row>
        <row r="13">
          <cell r="B13" t="str">
            <v>IFFIm</v>
          </cell>
        </row>
        <row r="14">
          <cell r="B14" t="str">
            <v>AMC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1"/>
  <sheetViews>
    <sheetView tabSelected="1" zoomScale="40" zoomScaleNormal="40" zoomScaleSheetLayoutView="7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P6" sqref="P6:AH6"/>
    </sheetView>
  </sheetViews>
  <sheetFormatPr defaultColWidth="9.140625" defaultRowHeight="15"/>
  <cols>
    <col min="1" max="1" width="66.7109375" style="0" customWidth="1"/>
    <col min="2" max="2" width="10.421875" style="0" customWidth="1"/>
    <col min="3" max="3" width="10.00390625" style="0" customWidth="1"/>
    <col min="4" max="4" width="10.7109375" style="0" customWidth="1"/>
    <col min="5" max="5" width="10.28125" style="0" customWidth="1"/>
    <col min="6" max="6" width="10.7109375" style="0" customWidth="1"/>
    <col min="7" max="7" width="12.421875" style="0" customWidth="1"/>
    <col min="8" max="8" width="16.00390625" style="0" customWidth="1"/>
    <col min="9" max="9" width="12.421875" style="0" customWidth="1"/>
    <col min="10" max="10" width="12.00390625" style="0" customWidth="1"/>
    <col min="11" max="12" width="12.421875" style="0" customWidth="1"/>
    <col min="13" max="13" width="13.8515625" style="0" customWidth="1"/>
    <col min="14" max="14" width="14.28125" style="0" customWidth="1"/>
    <col min="15" max="15" width="18.28125" style="0" customWidth="1"/>
    <col min="16" max="16" width="13.8515625" style="0" customWidth="1"/>
    <col min="17" max="17" width="14.28125" style="0" customWidth="1"/>
    <col min="18" max="18" width="12.421875" style="0" customWidth="1"/>
    <col min="19" max="19" width="12.00390625" style="0" customWidth="1"/>
    <col min="20" max="25" width="12.421875" style="0" customWidth="1"/>
    <col min="26" max="26" width="12.00390625" style="0" customWidth="1"/>
    <col min="27" max="28" width="12.421875" style="0" customWidth="1"/>
    <col min="29" max="30" width="11.00390625" style="0" customWidth="1"/>
    <col min="31" max="32" width="10.7109375" style="0" customWidth="1"/>
    <col min="33" max="33" width="9.00390625" style="0" customWidth="1"/>
    <col min="34" max="35" width="13.7109375" style="0" customWidth="1"/>
    <col min="36" max="36" width="19.00390625" style="0" customWidth="1"/>
    <col min="37" max="37" width="20.28125" style="11" bestFit="1" customWidth="1"/>
    <col min="38" max="38" width="10.7109375" style="0" bestFit="1" customWidth="1"/>
  </cols>
  <sheetData>
    <row r="1" spans="1:40" ht="74.25" customHeight="1">
      <c r="A1" s="15"/>
      <c r="B1" s="15"/>
      <c r="C1" s="15"/>
      <c r="D1" s="15"/>
      <c r="E1" s="15"/>
      <c r="F1" s="16"/>
      <c r="G1" s="16"/>
      <c r="H1" s="17"/>
      <c r="I1" s="18"/>
      <c r="J1" s="18"/>
      <c r="K1" s="19"/>
      <c r="L1" s="19"/>
      <c r="M1" s="20"/>
      <c r="N1" s="20"/>
      <c r="O1" s="20"/>
      <c r="P1" s="20"/>
      <c r="Q1" s="20"/>
      <c r="R1" s="20"/>
      <c r="S1" s="20"/>
      <c r="T1" s="20"/>
      <c r="U1" s="20"/>
      <c r="V1" s="20"/>
      <c r="W1" s="20"/>
      <c r="X1" s="20"/>
      <c r="Y1" s="20"/>
      <c r="Z1" s="20"/>
      <c r="AA1" s="20"/>
      <c r="AB1" s="20"/>
      <c r="AC1" s="20"/>
      <c r="AD1" s="20"/>
      <c r="AE1" s="20"/>
      <c r="AF1" s="20"/>
      <c r="AG1" s="20"/>
      <c r="AH1" s="20"/>
      <c r="AI1" s="20"/>
      <c r="AJ1" s="20"/>
      <c r="AK1" s="20"/>
      <c r="AL1" s="21"/>
      <c r="AM1" s="21"/>
      <c r="AN1" s="21"/>
    </row>
    <row r="2" spans="1:2" ht="23.25">
      <c r="A2" s="1" t="s">
        <v>44</v>
      </c>
      <c r="B2" s="1"/>
    </row>
    <row r="3" spans="1:12" ht="15">
      <c r="A3" s="2" t="s">
        <v>48</v>
      </c>
      <c r="B3" s="2"/>
      <c r="H3" s="5"/>
      <c r="I3" s="5"/>
      <c r="J3" s="5"/>
      <c r="K3" s="5"/>
      <c r="L3" s="5"/>
    </row>
    <row r="4" spans="8:12" ht="14.25">
      <c r="H4" s="5"/>
      <c r="I4" s="5"/>
      <c r="J4" s="5"/>
      <c r="K4" s="5"/>
      <c r="L4" s="5"/>
    </row>
    <row r="5" ht="14.25">
      <c r="A5" s="3"/>
    </row>
    <row r="6" spans="2:36" ht="62.25">
      <c r="B6" s="58" t="s">
        <v>43</v>
      </c>
      <c r="C6" s="59"/>
      <c r="D6" s="59"/>
      <c r="E6" s="59"/>
      <c r="F6" s="59"/>
      <c r="G6" s="59"/>
      <c r="H6" s="59"/>
      <c r="I6" s="59"/>
      <c r="J6" s="59"/>
      <c r="K6" s="59"/>
      <c r="L6" s="59"/>
      <c r="M6" s="59"/>
      <c r="N6" s="60"/>
      <c r="O6" s="42" t="s">
        <v>42</v>
      </c>
      <c r="P6" s="61" t="s">
        <v>41</v>
      </c>
      <c r="Q6" s="61"/>
      <c r="R6" s="61"/>
      <c r="S6" s="61"/>
      <c r="T6" s="61"/>
      <c r="U6" s="61"/>
      <c r="V6" s="61"/>
      <c r="W6" s="61"/>
      <c r="X6" s="61"/>
      <c r="Y6" s="61"/>
      <c r="Z6" s="61"/>
      <c r="AA6" s="61"/>
      <c r="AB6" s="61"/>
      <c r="AC6" s="61"/>
      <c r="AD6" s="61"/>
      <c r="AE6" s="61"/>
      <c r="AF6" s="61"/>
      <c r="AG6" s="61"/>
      <c r="AH6" s="61"/>
      <c r="AI6" s="54"/>
      <c r="AJ6" s="54"/>
    </row>
    <row r="7" spans="1:38" ht="15">
      <c r="A7" s="14" t="s">
        <v>0</v>
      </c>
      <c r="B7" s="14"/>
      <c r="C7" s="14"/>
      <c r="D7" s="14"/>
      <c r="E7" s="14"/>
      <c r="F7" s="14"/>
      <c r="G7" s="14"/>
      <c r="H7" s="14"/>
      <c r="I7" s="14"/>
      <c r="J7" s="14"/>
      <c r="K7" s="14"/>
      <c r="L7" s="14"/>
      <c r="M7" s="14"/>
      <c r="N7" s="27"/>
      <c r="O7" s="27"/>
      <c r="P7" s="14"/>
      <c r="Q7" s="14"/>
      <c r="R7" s="14"/>
      <c r="S7" s="14"/>
      <c r="T7" s="14"/>
      <c r="U7" s="14"/>
      <c r="V7" s="14"/>
      <c r="W7" s="14"/>
      <c r="X7" s="14"/>
      <c r="Y7" s="14"/>
      <c r="Z7" s="14"/>
      <c r="AA7" s="14"/>
      <c r="AB7" s="14"/>
      <c r="AC7" s="14"/>
      <c r="AD7" s="14"/>
      <c r="AE7" s="14"/>
      <c r="AF7" s="14"/>
      <c r="AG7" s="14"/>
      <c r="AH7" s="14"/>
      <c r="AI7" s="14"/>
      <c r="AJ7" s="62" t="s">
        <v>47</v>
      </c>
      <c r="AK7" s="14"/>
      <c r="AL7" s="4"/>
    </row>
    <row r="8" spans="1:38" ht="15">
      <c r="A8" s="14"/>
      <c r="B8" s="14">
        <v>2000</v>
      </c>
      <c r="C8" s="14">
        <v>2001</v>
      </c>
      <c r="D8" s="14">
        <v>2002</v>
      </c>
      <c r="E8" s="14">
        <v>2003</v>
      </c>
      <c r="F8" s="14">
        <v>2004</v>
      </c>
      <c r="G8" s="14">
        <v>2005</v>
      </c>
      <c r="H8" s="14">
        <v>2006</v>
      </c>
      <c r="I8" s="14">
        <v>2007</v>
      </c>
      <c r="J8" s="14">
        <v>2008</v>
      </c>
      <c r="K8" s="14">
        <v>2009</v>
      </c>
      <c r="L8" s="14">
        <v>2010</v>
      </c>
      <c r="M8" s="14">
        <v>2011</v>
      </c>
      <c r="N8" s="27">
        <v>2012</v>
      </c>
      <c r="O8" s="47">
        <v>2013</v>
      </c>
      <c r="P8" s="14">
        <v>2014</v>
      </c>
      <c r="Q8" s="14">
        <v>2015</v>
      </c>
      <c r="R8" s="14">
        <v>2016</v>
      </c>
      <c r="S8" s="14">
        <v>2017</v>
      </c>
      <c r="T8" s="14">
        <v>2018</v>
      </c>
      <c r="U8" s="14">
        <v>2019</v>
      </c>
      <c r="V8" s="14">
        <v>2020</v>
      </c>
      <c r="W8" s="14">
        <v>2021</v>
      </c>
      <c r="X8" s="14">
        <v>2022</v>
      </c>
      <c r="Y8" s="14">
        <v>2023</v>
      </c>
      <c r="Z8" s="14">
        <v>2024</v>
      </c>
      <c r="AA8" s="14">
        <v>2025</v>
      </c>
      <c r="AB8" s="14">
        <v>2026</v>
      </c>
      <c r="AC8" s="14">
        <v>2027</v>
      </c>
      <c r="AD8" s="14">
        <v>2028</v>
      </c>
      <c r="AE8" s="14">
        <v>2029</v>
      </c>
      <c r="AF8" s="14">
        <v>2030</v>
      </c>
      <c r="AG8" s="14">
        <v>2031</v>
      </c>
      <c r="AH8" s="14">
        <v>2032</v>
      </c>
      <c r="AI8" s="14">
        <v>2033</v>
      </c>
      <c r="AJ8" s="62"/>
      <c r="AK8" s="14" t="s">
        <v>1</v>
      </c>
      <c r="AL8" s="4"/>
    </row>
    <row r="9" spans="1:38" ht="14.25">
      <c r="A9" s="6" t="s">
        <v>5</v>
      </c>
      <c r="B9" s="25"/>
      <c r="C9" s="25"/>
      <c r="D9" s="25"/>
      <c r="E9" s="25"/>
      <c r="F9" s="25"/>
      <c r="G9" s="25"/>
      <c r="H9" s="25"/>
      <c r="I9" s="25"/>
      <c r="J9" s="25"/>
      <c r="K9" s="25"/>
      <c r="L9" s="25"/>
      <c r="M9" s="25"/>
      <c r="N9" s="28">
        <v>1.6104</v>
      </c>
      <c r="O9" s="43"/>
      <c r="P9" s="39"/>
      <c r="Q9" s="39">
        <v>1.6491</v>
      </c>
      <c r="R9" s="39"/>
      <c r="S9" s="39"/>
      <c r="T9" s="39"/>
      <c r="U9" s="39"/>
      <c r="V9" s="39"/>
      <c r="W9" s="39"/>
      <c r="X9" s="39"/>
      <c r="Y9" s="39"/>
      <c r="Z9" s="39"/>
      <c r="AA9" s="39"/>
      <c r="AB9" s="39"/>
      <c r="AC9" s="39"/>
      <c r="AD9" s="39"/>
      <c r="AE9" s="39"/>
      <c r="AF9" s="39"/>
      <c r="AG9" s="39"/>
      <c r="AH9" s="39"/>
      <c r="AI9" s="39"/>
      <c r="AJ9" s="39"/>
      <c r="AK9" s="22">
        <f>SUM(B9:AJ9)</f>
        <v>3.2595</v>
      </c>
      <c r="AL9" s="4"/>
    </row>
    <row r="10" spans="1:38" s="34" customFormat="1" ht="14.25">
      <c r="A10" s="30" t="s">
        <v>4</v>
      </c>
      <c r="B10" s="31"/>
      <c r="C10" s="31"/>
      <c r="D10" s="31"/>
      <c r="E10" s="31"/>
      <c r="F10" s="31"/>
      <c r="G10" s="31"/>
      <c r="H10" s="31"/>
      <c r="I10" s="31"/>
      <c r="J10" s="31"/>
      <c r="K10" s="31"/>
      <c r="L10" s="31"/>
      <c r="M10" s="31"/>
      <c r="N10" s="32">
        <v>1.6104</v>
      </c>
      <c r="O10" s="44"/>
      <c r="P10" s="40"/>
      <c r="Q10" s="40">
        <v>1.6491</v>
      </c>
      <c r="R10" s="40"/>
      <c r="S10" s="40"/>
      <c r="T10" s="40"/>
      <c r="U10" s="40"/>
      <c r="V10" s="40"/>
      <c r="W10" s="40"/>
      <c r="X10" s="40"/>
      <c r="Y10" s="40"/>
      <c r="Z10" s="40"/>
      <c r="AA10" s="40"/>
      <c r="AB10" s="40"/>
      <c r="AC10" s="40"/>
      <c r="AD10" s="40"/>
      <c r="AE10" s="40"/>
      <c r="AF10" s="40"/>
      <c r="AG10" s="40"/>
      <c r="AH10" s="40"/>
      <c r="AI10" s="40"/>
      <c r="AJ10" s="40"/>
      <c r="AK10" s="22"/>
      <c r="AL10" s="33"/>
    </row>
    <row r="11" spans="1:38" ht="14.25">
      <c r="A11" s="6" t="s">
        <v>6</v>
      </c>
      <c r="B11" s="25"/>
      <c r="C11" s="25"/>
      <c r="D11" s="25"/>
      <c r="E11" s="25"/>
      <c r="F11" s="25"/>
      <c r="G11" s="25"/>
      <c r="H11" s="25"/>
      <c r="I11" s="25"/>
      <c r="J11" s="25"/>
      <c r="K11" s="25"/>
      <c r="L11" s="25"/>
      <c r="M11" s="25">
        <v>1</v>
      </c>
      <c r="N11" s="28">
        <v>1</v>
      </c>
      <c r="O11" s="43">
        <v>1</v>
      </c>
      <c r="P11" s="39"/>
      <c r="Q11" s="39"/>
      <c r="R11" s="39"/>
      <c r="S11" s="39"/>
      <c r="T11" s="39"/>
      <c r="U11" s="39"/>
      <c r="V11" s="39"/>
      <c r="W11" s="39"/>
      <c r="X11" s="39"/>
      <c r="Y11" s="39"/>
      <c r="Z11" s="39"/>
      <c r="AA11" s="39"/>
      <c r="AB11" s="39"/>
      <c r="AC11" s="39"/>
      <c r="AD11" s="39"/>
      <c r="AE11" s="39"/>
      <c r="AF11" s="39"/>
      <c r="AG11" s="39"/>
      <c r="AH11" s="39"/>
      <c r="AI11" s="39"/>
      <c r="AJ11" s="39"/>
      <c r="AK11" s="22">
        <f>SUM(B11:AJ11)</f>
        <v>3</v>
      </c>
      <c r="AL11" s="4"/>
    </row>
    <row r="12" spans="1:38" s="34" customFormat="1" ht="14.25">
      <c r="A12" s="30" t="s">
        <v>4</v>
      </c>
      <c r="B12" s="31"/>
      <c r="C12" s="31"/>
      <c r="D12" s="31"/>
      <c r="E12" s="31"/>
      <c r="F12" s="31"/>
      <c r="G12" s="31"/>
      <c r="H12" s="31"/>
      <c r="I12" s="31"/>
      <c r="J12" s="31"/>
      <c r="K12" s="31"/>
      <c r="L12" s="31"/>
      <c r="M12" s="31">
        <v>1</v>
      </c>
      <c r="N12" s="32">
        <v>1</v>
      </c>
      <c r="O12" s="44">
        <v>1</v>
      </c>
      <c r="P12" s="40"/>
      <c r="Q12" s="40"/>
      <c r="R12" s="40"/>
      <c r="S12" s="40"/>
      <c r="T12" s="40"/>
      <c r="U12" s="40"/>
      <c r="V12" s="40"/>
      <c r="W12" s="40"/>
      <c r="X12" s="40"/>
      <c r="Y12" s="40"/>
      <c r="Z12" s="40"/>
      <c r="AA12" s="40"/>
      <c r="AB12" s="40"/>
      <c r="AC12" s="40"/>
      <c r="AD12" s="40"/>
      <c r="AE12" s="40"/>
      <c r="AF12" s="40"/>
      <c r="AG12" s="40"/>
      <c r="AH12" s="40"/>
      <c r="AI12" s="40"/>
      <c r="AJ12" s="40"/>
      <c r="AK12" s="22"/>
      <c r="AL12" s="33"/>
    </row>
    <row r="13" spans="1:38" ht="14.25">
      <c r="A13" s="6" t="s">
        <v>7</v>
      </c>
      <c r="B13" s="25"/>
      <c r="C13" s="25"/>
      <c r="D13" s="25"/>
      <c r="E13" s="25"/>
      <c r="F13" s="25"/>
      <c r="G13" s="25"/>
      <c r="H13" s="25">
        <v>5</v>
      </c>
      <c r="I13" s="25">
        <v>5</v>
      </c>
      <c r="J13" s="25">
        <v>5</v>
      </c>
      <c r="K13" s="25">
        <v>5</v>
      </c>
      <c r="L13" s="25">
        <v>8.6</v>
      </c>
      <c r="M13" s="25">
        <v>51.79041493</v>
      </c>
      <c r="N13" s="28">
        <v>61.22496198</v>
      </c>
      <c r="O13" s="43">
        <v>99.36834406</v>
      </c>
      <c r="P13" s="39">
        <v>5.121</v>
      </c>
      <c r="Q13" s="39">
        <v>14.8509</v>
      </c>
      <c r="R13" s="39">
        <v>14.8509</v>
      </c>
      <c r="S13" s="39">
        <v>14.8509</v>
      </c>
      <c r="T13" s="39">
        <v>14.8509</v>
      </c>
      <c r="U13" s="39">
        <v>14.8509</v>
      </c>
      <c r="V13" s="39">
        <v>14.8509</v>
      </c>
      <c r="W13" s="39">
        <v>14.8509</v>
      </c>
      <c r="X13" s="39">
        <v>14.8509</v>
      </c>
      <c r="Y13" s="39">
        <v>14.8509</v>
      </c>
      <c r="Z13" s="39">
        <v>14.8509</v>
      </c>
      <c r="AA13" s="39">
        <v>14.8509</v>
      </c>
      <c r="AB13" s="39">
        <v>14.8509</v>
      </c>
      <c r="AC13" s="39">
        <v>14.8509</v>
      </c>
      <c r="AD13" s="39">
        <v>14.8509</v>
      </c>
      <c r="AE13" s="39">
        <v>14.8509</v>
      </c>
      <c r="AF13" s="39">
        <v>14.8509</v>
      </c>
      <c r="AG13" s="39"/>
      <c r="AH13" s="39"/>
      <c r="AI13" s="39"/>
      <c r="AJ13" s="39"/>
      <c r="AK13" s="22">
        <f>SUM(B13:AJ13)</f>
        <v>483.7191209700004</v>
      </c>
      <c r="AL13" s="4"/>
    </row>
    <row r="14" spans="1:38" s="34" customFormat="1" ht="14.25">
      <c r="A14" s="30" t="s">
        <v>3</v>
      </c>
      <c r="B14" s="31"/>
      <c r="C14" s="31"/>
      <c r="D14" s="31"/>
      <c r="E14" s="31"/>
      <c r="F14" s="31"/>
      <c r="G14" s="31"/>
      <c r="H14" s="31">
        <v>5</v>
      </c>
      <c r="I14" s="31">
        <v>5</v>
      </c>
      <c r="J14" s="31">
        <v>5</v>
      </c>
      <c r="K14" s="31">
        <v>5</v>
      </c>
      <c r="L14" s="31">
        <v>8.6</v>
      </c>
      <c r="M14" s="31">
        <v>48.843999999999994</v>
      </c>
      <c r="N14" s="32">
        <v>56.4855</v>
      </c>
      <c r="O14" s="44">
        <v>94.86574999999999</v>
      </c>
      <c r="P14" s="40"/>
      <c r="Q14" s="40"/>
      <c r="R14" s="40"/>
      <c r="S14" s="40"/>
      <c r="T14" s="40"/>
      <c r="U14" s="40"/>
      <c r="V14" s="40"/>
      <c r="W14" s="40"/>
      <c r="X14" s="40"/>
      <c r="Y14" s="40"/>
      <c r="Z14" s="40"/>
      <c r="AA14" s="40"/>
      <c r="AB14" s="40"/>
      <c r="AC14" s="40"/>
      <c r="AD14" s="40"/>
      <c r="AE14" s="40"/>
      <c r="AF14" s="40"/>
      <c r="AG14" s="40"/>
      <c r="AH14" s="40"/>
      <c r="AI14" s="40"/>
      <c r="AJ14" s="40"/>
      <c r="AK14" s="22"/>
      <c r="AL14" s="33"/>
    </row>
    <row r="15" spans="1:38" s="34" customFormat="1" ht="14.25">
      <c r="A15" s="30" t="s">
        <v>8</v>
      </c>
      <c r="B15" s="31"/>
      <c r="C15" s="31"/>
      <c r="D15" s="31"/>
      <c r="E15" s="31"/>
      <c r="F15" s="31"/>
      <c r="G15" s="31"/>
      <c r="H15" s="31"/>
      <c r="I15" s="31"/>
      <c r="J15" s="31"/>
      <c r="K15" s="31"/>
      <c r="L15" s="31"/>
      <c r="M15" s="31">
        <v>2.94641493</v>
      </c>
      <c r="N15" s="32">
        <v>4.739461980000001</v>
      </c>
      <c r="O15" s="44">
        <v>4.50259406</v>
      </c>
      <c r="P15" s="40">
        <v>5.121</v>
      </c>
      <c r="Q15" s="40">
        <v>14.8509</v>
      </c>
      <c r="R15" s="40">
        <v>14.8509</v>
      </c>
      <c r="S15" s="40">
        <v>14.8509</v>
      </c>
      <c r="T15" s="40">
        <v>14.8509</v>
      </c>
      <c r="U15" s="40">
        <v>14.8509</v>
      </c>
      <c r="V15" s="40">
        <v>14.8509</v>
      </c>
      <c r="W15" s="40">
        <v>14.8509</v>
      </c>
      <c r="X15" s="40">
        <v>14.8509</v>
      </c>
      <c r="Y15" s="40">
        <v>14.8509</v>
      </c>
      <c r="Z15" s="40">
        <v>14.8509</v>
      </c>
      <c r="AA15" s="40">
        <v>14.8509</v>
      </c>
      <c r="AB15" s="40">
        <v>14.8509</v>
      </c>
      <c r="AC15" s="40">
        <v>14.8509</v>
      </c>
      <c r="AD15" s="40">
        <v>14.8509</v>
      </c>
      <c r="AE15" s="40">
        <v>14.8509</v>
      </c>
      <c r="AF15" s="40">
        <v>14.8509</v>
      </c>
      <c r="AG15" s="40"/>
      <c r="AH15" s="40"/>
      <c r="AI15" s="40"/>
      <c r="AJ15" s="40"/>
      <c r="AK15" s="22"/>
      <c r="AL15" s="33"/>
    </row>
    <row r="16" spans="1:38" ht="14.25">
      <c r="A16" s="6" t="s">
        <v>9</v>
      </c>
      <c r="B16" s="25">
        <v>325</v>
      </c>
      <c r="C16" s="25">
        <v>425</v>
      </c>
      <c r="D16" s="25"/>
      <c r="E16" s="25">
        <v>3.5</v>
      </c>
      <c r="F16" s="25">
        <v>5</v>
      </c>
      <c r="G16" s="25">
        <v>154.338</v>
      </c>
      <c r="H16" s="25"/>
      <c r="I16" s="25">
        <v>75</v>
      </c>
      <c r="J16" s="25">
        <v>75</v>
      </c>
      <c r="K16" s="25">
        <v>85</v>
      </c>
      <c r="L16" s="25">
        <v>85</v>
      </c>
      <c r="M16" s="25">
        <v>227.237866</v>
      </c>
      <c r="N16" s="25">
        <v>287.274612</v>
      </c>
      <c r="O16" s="50">
        <v>308.02307112</v>
      </c>
      <c r="P16" s="39">
        <v>225.6</v>
      </c>
      <c r="Q16" s="39">
        <v>245</v>
      </c>
      <c r="R16" s="39">
        <v>7.5</v>
      </c>
      <c r="S16" s="39">
        <v>7.5</v>
      </c>
      <c r="T16" s="39">
        <v>0</v>
      </c>
      <c r="U16" s="39">
        <v>0</v>
      </c>
      <c r="V16" s="39">
        <v>0</v>
      </c>
      <c r="W16" s="39">
        <v>0</v>
      </c>
      <c r="X16" s="39">
        <v>0</v>
      </c>
      <c r="Y16" s="39"/>
      <c r="Z16" s="39"/>
      <c r="AA16" s="39"/>
      <c r="AB16" s="39"/>
      <c r="AC16" s="39"/>
      <c r="AD16" s="39"/>
      <c r="AE16" s="39"/>
      <c r="AF16" s="39"/>
      <c r="AG16" s="39"/>
      <c r="AH16" s="39"/>
      <c r="AI16" s="39"/>
      <c r="AJ16" s="56">
        <v>8.464450879999996</v>
      </c>
      <c r="AK16" s="22">
        <f>SUM(B16:AJ16)</f>
        <v>2549.438</v>
      </c>
      <c r="AL16" s="4"/>
    </row>
    <row r="17" spans="1:38" s="34" customFormat="1" ht="14.25">
      <c r="A17" s="30" t="s">
        <v>10</v>
      </c>
      <c r="B17" s="31"/>
      <c r="C17" s="31"/>
      <c r="D17" s="31"/>
      <c r="E17" s="31"/>
      <c r="F17" s="31"/>
      <c r="G17" s="31"/>
      <c r="H17" s="31"/>
      <c r="I17" s="31"/>
      <c r="J17" s="31"/>
      <c r="K17" s="31">
        <v>10</v>
      </c>
      <c r="L17" s="31">
        <v>10</v>
      </c>
      <c r="M17" s="31">
        <v>10</v>
      </c>
      <c r="N17" s="32">
        <v>10</v>
      </c>
      <c r="O17" s="49">
        <v>10</v>
      </c>
      <c r="P17" s="40">
        <v>0</v>
      </c>
      <c r="Q17" s="40">
        <v>0</v>
      </c>
      <c r="R17" s="40">
        <v>0</v>
      </c>
      <c r="S17" s="40">
        <v>0</v>
      </c>
      <c r="T17" s="40">
        <v>0</v>
      </c>
      <c r="U17" s="40">
        <v>0</v>
      </c>
      <c r="V17" s="40">
        <v>0</v>
      </c>
      <c r="W17" s="40">
        <v>0</v>
      </c>
      <c r="X17" s="40">
        <v>0</v>
      </c>
      <c r="Y17" s="40"/>
      <c r="Z17" s="40"/>
      <c r="AA17" s="40"/>
      <c r="AB17" s="40"/>
      <c r="AC17" s="40"/>
      <c r="AD17" s="40"/>
      <c r="AE17" s="40"/>
      <c r="AF17" s="40"/>
      <c r="AG17" s="40"/>
      <c r="AH17" s="40"/>
      <c r="AI17" s="40"/>
      <c r="AJ17" s="40"/>
      <c r="AK17" s="22"/>
      <c r="AL17" s="33"/>
    </row>
    <row r="18" spans="1:38" s="34" customFormat="1" ht="14.25">
      <c r="A18" s="30" t="s">
        <v>3</v>
      </c>
      <c r="B18" s="31">
        <v>325</v>
      </c>
      <c r="C18" s="31">
        <v>425</v>
      </c>
      <c r="D18" s="31"/>
      <c r="E18" s="31">
        <v>3.5</v>
      </c>
      <c r="F18" s="31">
        <v>5</v>
      </c>
      <c r="G18" s="31">
        <v>154.338</v>
      </c>
      <c r="H18" s="31"/>
      <c r="I18" s="31">
        <v>75</v>
      </c>
      <c r="J18" s="31">
        <v>75</v>
      </c>
      <c r="K18" s="31">
        <v>75</v>
      </c>
      <c r="L18" s="31">
        <v>75</v>
      </c>
      <c r="M18" s="31">
        <v>214.1</v>
      </c>
      <c r="N18" s="32">
        <v>268.8</v>
      </c>
      <c r="O18" s="49">
        <v>283.1</v>
      </c>
      <c r="P18" s="40">
        <v>225.6</v>
      </c>
      <c r="Q18" s="40">
        <v>245</v>
      </c>
      <c r="R18" s="40"/>
      <c r="S18" s="40"/>
      <c r="T18" s="40"/>
      <c r="U18" s="40"/>
      <c r="V18" s="40"/>
      <c r="W18" s="40"/>
      <c r="X18" s="40"/>
      <c r="Y18" s="40"/>
      <c r="Z18" s="40"/>
      <c r="AA18" s="40"/>
      <c r="AB18" s="40"/>
      <c r="AC18" s="40"/>
      <c r="AD18" s="40"/>
      <c r="AE18" s="40"/>
      <c r="AF18" s="40"/>
      <c r="AG18" s="40"/>
      <c r="AH18" s="40"/>
      <c r="AI18" s="40"/>
      <c r="AJ18" s="40"/>
      <c r="AK18" s="22"/>
      <c r="AL18" s="33"/>
    </row>
    <row r="19" spans="1:38" s="38" customFormat="1" ht="14.25">
      <c r="A19" s="36" t="s">
        <v>4</v>
      </c>
      <c r="B19" s="31"/>
      <c r="C19" s="31"/>
      <c r="D19" s="31"/>
      <c r="E19" s="31"/>
      <c r="F19" s="31"/>
      <c r="G19" s="31"/>
      <c r="H19" s="31"/>
      <c r="I19" s="31"/>
      <c r="J19" s="31"/>
      <c r="K19" s="31"/>
      <c r="L19" s="31"/>
      <c r="M19" s="31">
        <v>3.1378660000000007</v>
      </c>
      <c r="N19" s="32">
        <v>8.474612</v>
      </c>
      <c r="O19" s="49">
        <v>14.92307112</v>
      </c>
      <c r="P19" s="40"/>
      <c r="Q19" s="40"/>
      <c r="R19" s="40">
        <v>7.5</v>
      </c>
      <c r="S19" s="40">
        <v>7.5</v>
      </c>
      <c r="T19" s="40"/>
      <c r="U19" s="40"/>
      <c r="V19" s="40"/>
      <c r="W19" s="40"/>
      <c r="X19" s="40"/>
      <c r="Y19" s="40"/>
      <c r="Z19" s="40"/>
      <c r="AA19" s="40"/>
      <c r="AB19" s="40"/>
      <c r="AC19" s="40"/>
      <c r="AD19" s="40"/>
      <c r="AE19" s="40"/>
      <c r="AF19" s="40"/>
      <c r="AG19" s="40"/>
      <c r="AH19" s="40"/>
      <c r="AI19" s="40"/>
      <c r="AJ19" s="55">
        <v>8.464450879999996</v>
      </c>
      <c r="AK19" s="22"/>
      <c r="AL19" s="37"/>
    </row>
    <row r="20" spans="1:38" ht="14.25">
      <c r="A20" s="6" t="s">
        <v>11</v>
      </c>
      <c r="B20" s="25"/>
      <c r="C20" s="25"/>
      <c r="D20" s="25"/>
      <c r="E20" s="25"/>
      <c r="F20" s="25"/>
      <c r="G20" s="25"/>
      <c r="H20" s="25"/>
      <c r="I20" s="25"/>
      <c r="J20" s="25"/>
      <c r="K20" s="25"/>
      <c r="L20" s="25"/>
      <c r="M20" s="25"/>
      <c r="N20" s="28"/>
      <c r="O20" s="50">
        <v>0</v>
      </c>
      <c r="P20" s="39">
        <v>1</v>
      </c>
      <c r="Q20" s="39">
        <v>1</v>
      </c>
      <c r="R20" s="39">
        <v>1</v>
      </c>
      <c r="S20" s="39">
        <v>1</v>
      </c>
      <c r="T20" s="39">
        <v>1</v>
      </c>
      <c r="U20" s="39">
        <v>1</v>
      </c>
      <c r="V20" s="39">
        <v>1</v>
      </c>
      <c r="W20" s="39">
        <v>1</v>
      </c>
      <c r="X20" s="39">
        <v>1</v>
      </c>
      <c r="Y20" s="39">
        <v>1</v>
      </c>
      <c r="Z20" s="39">
        <v>1</v>
      </c>
      <c r="AA20" s="39">
        <v>1</v>
      </c>
      <c r="AB20" s="39">
        <v>1</v>
      </c>
      <c r="AC20" s="39">
        <v>1</v>
      </c>
      <c r="AD20" s="39">
        <v>1</v>
      </c>
      <c r="AE20" s="39">
        <v>1</v>
      </c>
      <c r="AF20" s="39">
        <v>1</v>
      </c>
      <c r="AG20" s="39">
        <v>1</v>
      </c>
      <c r="AH20" s="39">
        <v>1</v>
      </c>
      <c r="AI20" s="39">
        <v>1</v>
      </c>
      <c r="AJ20" s="39"/>
      <c r="AK20" s="22">
        <f>SUM(B20:AJ20)</f>
        <v>20</v>
      </c>
      <c r="AL20" s="4"/>
    </row>
    <row r="21" spans="1:38" s="34" customFormat="1" ht="14.25">
      <c r="A21" s="30" t="s">
        <v>8</v>
      </c>
      <c r="B21" s="31"/>
      <c r="C21" s="31"/>
      <c r="D21" s="31"/>
      <c r="E21" s="31"/>
      <c r="F21" s="31"/>
      <c r="G21" s="31"/>
      <c r="H21" s="31"/>
      <c r="I21" s="31"/>
      <c r="J21" s="31"/>
      <c r="K21" s="31"/>
      <c r="L21" s="31"/>
      <c r="M21" s="31"/>
      <c r="N21" s="32"/>
      <c r="O21" s="49">
        <v>0</v>
      </c>
      <c r="P21" s="40">
        <v>1</v>
      </c>
      <c r="Q21" s="40">
        <v>1</v>
      </c>
      <c r="R21" s="40">
        <v>1</v>
      </c>
      <c r="S21" s="40">
        <v>1</v>
      </c>
      <c r="T21" s="40">
        <v>1</v>
      </c>
      <c r="U21" s="40">
        <v>1</v>
      </c>
      <c r="V21" s="40">
        <v>1</v>
      </c>
      <c r="W21" s="40">
        <v>1</v>
      </c>
      <c r="X21" s="40">
        <v>1</v>
      </c>
      <c r="Y21" s="40">
        <v>1</v>
      </c>
      <c r="Z21" s="40">
        <v>1</v>
      </c>
      <c r="AA21" s="40">
        <v>1</v>
      </c>
      <c r="AB21" s="40">
        <v>1</v>
      </c>
      <c r="AC21" s="40">
        <v>1</v>
      </c>
      <c r="AD21" s="40">
        <v>1</v>
      </c>
      <c r="AE21" s="40">
        <v>1</v>
      </c>
      <c r="AF21" s="40">
        <v>1</v>
      </c>
      <c r="AG21" s="40">
        <v>1</v>
      </c>
      <c r="AH21" s="40">
        <v>1</v>
      </c>
      <c r="AI21" s="40">
        <v>1</v>
      </c>
      <c r="AJ21" s="40"/>
      <c r="AK21" s="22"/>
      <c r="AL21" s="33"/>
    </row>
    <row r="22" spans="1:38" ht="14.25">
      <c r="A22" s="6" t="s">
        <v>12</v>
      </c>
      <c r="B22" s="25"/>
      <c r="C22" s="25"/>
      <c r="D22" s="25">
        <v>1.880356</v>
      </c>
      <c r="E22" s="25">
        <v>4.755421</v>
      </c>
      <c r="F22" s="25">
        <v>9.062734</v>
      </c>
      <c r="G22" s="25">
        <v>130.868641</v>
      </c>
      <c r="H22" s="25">
        <v>5.190311</v>
      </c>
      <c r="I22" s="25"/>
      <c r="J22" s="25"/>
      <c r="K22" s="25">
        <v>105.29757653</v>
      </c>
      <c r="L22" s="25">
        <v>19.768596</v>
      </c>
      <c r="M22" s="25">
        <v>44.592553710000004</v>
      </c>
      <c r="N22" s="28">
        <v>39.50357604</v>
      </c>
      <c r="O22" s="50">
        <v>55.516506660000005</v>
      </c>
      <c r="P22" s="39">
        <v>10.16063112</v>
      </c>
      <c r="Q22" s="39">
        <v>9.351</v>
      </c>
      <c r="R22" s="39"/>
      <c r="S22" s="39"/>
      <c r="T22" s="39"/>
      <c r="U22" s="39"/>
      <c r="V22" s="39"/>
      <c r="W22" s="39"/>
      <c r="X22" s="39"/>
      <c r="Y22" s="39"/>
      <c r="Z22" s="39"/>
      <c r="AA22" s="39"/>
      <c r="AB22" s="39"/>
      <c r="AC22" s="39"/>
      <c r="AD22" s="39"/>
      <c r="AE22" s="39"/>
      <c r="AF22" s="39"/>
      <c r="AG22" s="39"/>
      <c r="AH22" s="39"/>
      <c r="AI22" s="39"/>
      <c r="AJ22" s="39"/>
      <c r="AK22" s="22">
        <f>SUM(B22:AJ22)</f>
        <v>435.94790306</v>
      </c>
      <c r="AL22" s="4"/>
    </row>
    <row r="23" spans="1:38" s="34" customFormat="1" ht="14.25">
      <c r="A23" s="30" t="s">
        <v>10</v>
      </c>
      <c r="B23" s="31"/>
      <c r="C23" s="31"/>
      <c r="D23" s="31"/>
      <c r="E23" s="31"/>
      <c r="F23" s="31"/>
      <c r="G23" s="31"/>
      <c r="H23" s="31"/>
      <c r="I23" s="31"/>
      <c r="J23" s="31"/>
      <c r="K23" s="31">
        <v>105.29757653</v>
      </c>
      <c r="L23" s="31">
        <v>19.768596</v>
      </c>
      <c r="M23" s="31">
        <v>23.856421</v>
      </c>
      <c r="N23" s="32">
        <v>24.374983</v>
      </c>
      <c r="O23" s="49">
        <v>16.541792349999998</v>
      </c>
      <c r="P23" s="40">
        <v>10.16063112</v>
      </c>
      <c r="Q23" s="40"/>
      <c r="R23" s="40"/>
      <c r="S23" s="40"/>
      <c r="T23" s="40"/>
      <c r="U23" s="40"/>
      <c r="V23" s="40"/>
      <c r="W23" s="40"/>
      <c r="X23" s="40"/>
      <c r="Y23" s="40"/>
      <c r="Z23" s="40"/>
      <c r="AA23" s="40"/>
      <c r="AB23" s="40"/>
      <c r="AC23" s="40"/>
      <c r="AD23" s="40"/>
      <c r="AE23" s="40"/>
      <c r="AF23" s="40"/>
      <c r="AG23" s="40"/>
      <c r="AH23" s="40"/>
      <c r="AI23" s="40"/>
      <c r="AJ23" s="40"/>
      <c r="AK23" s="22"/>
      <c r="AL23" s="33"/>
    </row>
    <row r="24" spans="1:38" s="34" customFormat="1" ht="14.25">
      <c r="A24" s="30" t="s">
        <v>3</v>
      </c>
      <c r="B24" s="31"/>
      <c r="C24" s="31"/>
      <c r="D24" s="31">
        <v>1.880356</v>
      </c>
      <c r="E24" s="31">
        <v>4.755421</v>
      </c>
      <c r="F24" s="31">
        <v>9.062734</v>
      </c>
      <c r="G24" s="31">
        <v>130.868641</v>
      </c>
      <c r="H24" s="31">
        <v>5.190311</v>
      </c>
      <c r="I24" s="31"/>
      <c r="J24" s="31"/>
      <c r="K24" s="31"/>
      <c r="L24" s="31"/>
      <c r="M24" s="31">
        <v>20.73613271</v>
      </c>
      <c r="N24" s="32">
        <v>15.128593039999998</v>
      </c>
      <c r="O24" s="49">
        <v>38.97471431</v>
      </c>
      <c r="P24" s="40"/>
      <c r="Q24" s="40">
        <v>9.351</v>
      </c>
      <c r="R24" s="40"/>
      <c r="S24" s="40"/>
      <c r="T24" s="40"/>
      <c r="U24" s="40"/>
      <c r="V24" s="40"/>
      <c r="W24" s="40"/>
      <c r="X24" s="40"/>
      <c r="Y24" s="40"/>
      <c r="Z24" s="40"/>
      <c r="AA24" s="40"/>
      <c r="AB24" s="40"/>
      <c r="AC24" s="40"/>
      <c r="AD24" s="40"/>
      <c r="AE24" s="40"/>
      <c r="AF24" s="40"/>
      <c r="AG24" s="40"/>
      <c r="AH24" s="40"/>
      <c r="AI24" s="40"/>
      <c r="AJ24" s="40"/>
      <c r="AK24" s="22"/>
      <c r="AL24" s="33"/>
    </row>
    <row r="25" spans="1:38" ht="14.25">
      <c r="A25" s="6" t="s">
        <v>13</v>
      </c>
      <c r="B25" s="25"/>
      <c r="C25" s="25"/>
      <c r="D25" s="25"/>
      <c r="E25" s="25"/>
      <c r="F25" s="25"/>
      <c r="G25" s="25"/>
      <c r="H25" s="25"/>
      <c r="I25" s="25"/>
      <c r="J25" s="25"/>
      <c r="K25" s="25"/>
      <c r="L25" s="25"/>
      <c r="M25" s="25"/>
      <c r="N25" s="28">
        <v>4.3</v>
      </c>
      <c r="O25" s="50">
        <v>2.2</v>
      </c>
      <c r="P25" s="39"/>
      <c r="Q25" s="39"/>
      <c r="R25" s="39"/>
      <c r="S25" s="39"/>
      <c r="T25" s="39"/>
      <c r="U25" s="39"/>
      <c r="V25" s="39"/>
      <c r="W25" s="39"/>
      <c r="X25" s="39"/>
      <c r="Y25" s="39"/>
      <c r="Z25" s="39"/>
      <c r="AA25" s="39"/>
      <c r="AB25" s="39"/>
      <c r="AC25" s="39"/>
      <c r="AD25" s="39"/>
      <c r="AE25" s="39"/>
      <c r="AF25" s="39"/>
      <c r="AG25" s="39"/>
      <c r="AH25" s="39"/>
      <c r="AI25" s="39"/>
      <c r="AJ25" s="39"/>
      <c r="AK25" s="22">
        <f>SUM(B25:AJ25)</f>
        <v>6.5</v>
      </c>
      <c r="AL25" s="4"/>
    </row>
    <row r="26" spans="1:38" ht="14.25">
      <c r="A26" s="7" t="s">
        <v>4</v>
      </c>
      <c r="B26" s="26"/>
      <c r="C26" s="26"/>
      <c r="D26" s="26"/>
      <c r="E26" s="26"/>
      <c r="F26" s="26"/>
      <c r="G26" s="26"/>
      <c r="H26" s="26"/>
      <c r="I26" s="26"/>
      <c r="J26" s="26"/>
      <c r="K26" s="26"/>
      <c r="L26" s="26"/>
      <c r="M26" s="26"/>
      <c r="N26" s="29">
        <v>4.3</v>
      </c>
      <c r="O26" s="49">
        <v>2.2</v>
      </c>
      <c r="P26" s="41"/>
      <c r="Q26" s="41"/>
      <c r="R26" s="41"/>
      <c r="S26" s="41"/>
      <c r="T26" s="41"/>
      <c r="U26" s="41"/>
      <c r="V26" s="41"/>
      <c r="W26" s="41"/>
      <c r="X26" s="41"/>
      <c r="Y26" s="41"/>
      <c r="Z26" s="41"/>
      <c r="AA26" s="41"/>
      <c r="AB26" s="41"/>
      <c r="AC26" s="41"/>
      <c r="AD26" s="41"/>
      <c r="AE26" s="41"/>
      <c r="AF26" s="41"/>
      <c r="AG26" s="41"/>
      <c r="AH26" s="41"/>
      <c r="AI26" s="41"/>
      <c r="AJ26" s="41"/>
      <c r="AK26" s="22"/>
      <c r="AL26" s="4"/>
    </row>
    <row r="27" spans="1:38" ht="14.25">
      <c r="A27" s="6" t="s">
        <v>14</v>
      </c>
      <c r="B27" s="25"/>
      <c r="C27" s="25"/>
      <c r="D27" s="25"/>
      <c r="E27" s="25"/>
      <c r="F27" s="25"/>
      <c r="G27" s="25"/>
      <c r="H27" s="25"/>
      <c r="I27" s="25"/>
      <c r="J27" s="25"/>
      <c r="K27" s="25"/>
      <c r="L27" s="25"/>
      <c r="M27" s="25"/>
      <c r="N27" s="28">
        <v>3.2</v>
      </c>
      <c r="O27" s="50">
        <v>6.85529526</v>
      </c>
      <c r="P27" s="39">
        <v>1.6491</v>
      </c>
      <c r="Q27" s="39"/>
      <c r="R27" s="39"/>
      <c r="S27" s="39"/>
      <c r="T27" s="39"/>
      <c r="U27" s="39"/>
      <c r="V27" s="39"/>
      <c r="W27" s="39"/>
      <c r="X27" s="39"/>
      <c r="Y27" s="39"/>
      <c r="Z27" s="39"/>
      <c r="AA27" s="39"/>
      <c r="AB27" s="39"/>
      <c r="AC27" s="39"/>
      <c r="AD27" s="39"/>
      <c r="AE27" s="39"/>
      <c r="AF27" s="39"/>
      <c r="AG27" s="39"/>
      <c r="AH27" s="39"/>
      <c r="AI27" s="39"/>
      <c r="AJ27" s="39"/>
      <c r="AK27" s="22">
        <f>SUM(B27:AJ27)</f>
        <v>11.704395260000002</v>
      </c>
      <c r="AL27" s="4"/>
    </row>
    <row r="28" spans="1:38" s="34" customFormat="1" ht="14.25">
      <c r="A28" s="30" t="s">
        <v>4</v>
      </c>
      <c r="B28" s="31"/>
      <c r="C28" s="31"/>
      <c r="D28" s="31"/>
      <c r="E28" s="31"/>
      <c r="F28" s="31"/>
      <c r="G28" s="31"/>
      <c r="H28" s="31"/>
      <c r="I28" s="31"/>
      <c r="J28" s="31"/>
      <c r="K28" s="31"/>
      <c r="L28" s="31"/>
      <c r="M28" s="31"/>
      <c r="N28" s="32">
        <v>3.2</v>
      </c>
      <c r="O28" s="49">
        <v>6.85529526</v>
      </c>
      <c r="P28" s="40">
        <v>1.6491</v>
      </c>
      <c r="Q28" s="40"/>
      <c r="R28" s="40"/>
      <c r="S28" s="40"/>
      <c r="T28" s="40"/>
      <c r="U28" s="40"/>
      <c r="V28" s="40"/>
      <c r="W28" s="40"/>
      <c r="X28" s="40"/>
      <c r="Y28" s="40"/>
      <c r="Z28" s="40"/>
      <c r="AA28" s="40"/>
      <c r="AB28" s="40"/>
      <c r="AC28" s="40"/>
      <c r="AD28" s="40"/>
      <c r="AE28" s="40"/>
      <c r="AF28" s="40"/>
      <c r="AG28" s="40"/>
      <c r="AH28" s="40"/>
      <c r="AI28" s="40"/>
      <c r="AJ28" s="40"/>
      <c r="AK28" s="22"/>
      <c r="AL28" s="33"/>
    </row>
    <row r="29" spans="1:38" ht="14.25">
      <c r="A29" s="6" t="s">
        <v>15</v>
      </c>
      <c r="B29" s="25"/>
      <c r="C29" s="25">
        <v>1.147407</v>
      </c>
      <c r="D29" s="25"/>
      <c r="E29" s="25"/>
      <c r="F29" s="25">
        <v>3.338879</v>
      </c>
      <c r="G29" s="25">
        <v>3.416107</v>
      </c>
      <c r="H29" s="25">
        <v>4.411262</v>
      </c>
      <c r="I29" s="25">
        <v>4.73754</v>
      </c>
      <c r="J29" s="25"/>
      <c r="K29" s="25">
        <v>9.098395589999999</v>
      </c>
      <c r="L29" s="25">
        <v>1.8072071399999998</v>
      </c>
      <c r="M29" s="25">
        <v>8.798152069999999</v>
      </c>
      <c r="N29" s="28">
        <v>4.351625240000001</v>
      </c>
      <c r="O29" s="50">
        <v>4.59933788</v>
      </c>
      <c r="P29" s="39"/>
      <c r="Q29" s="39"/>
      <c r="R29" s="39"/>
      <c r="S29" s="39"/>
      <c r="T29" s="39"/>
      <c r="U29" s="39"/>
      <c r="V29" s="39"/>
      <c r="W29" s="39"/>
      <c r="X29" s="39"/>
      <c r="Y29" s="39"/>
      <c r="Z29" s="39"/>
      <c r="AA29" s="39"/>
      <c r="AB29" s="39"/>
      <c r="AC29" s="39"/>
      <c r="AD29" s="39"/>
      <c r="AE29" s="39"/>
      <c r="AF29" s="39"/>
      <c r="AG29" s="39"/>
      <c r="AH29" s="39"/>
      <c r="AI29" s="39"/>
      <c r="AJ29" s="39"/>
      <c r="AK29" s="22">
        <f>SUM(B29:AJ29)</f>
        <v>45.705912919999996</v>
      </c>
      <c r="AL29" s="4"/>
    </row>
    <row r="30" spans="1:38" s="34" customFormat="1" ht="14.25">
      <c r="A30" s="30" t="s">
        <v>3</v>
      </c>
      <c r="B30" s="31"/>
      <c r="C30" s="31">
        <v>1.147407</v>
      </c>
      <c r="D30" s="31"/>
      <c r="E30" s="31"/>
      <c r="F30" s="31">
        <v>3.338879</v>
      </c>
      <c r="G30" s="31">
        <v>3.416107</v>
      </c>
      <c r="H30" s="31">
        <v>4.411262</v>
      </c>
      <c r="I30" s="31">
        <v>4.73754</v>
      </c>
      <c r="J30" s="31"/>
      <c r="K30" s="31">
        <v>9.098395589999999</v>
      </c>
      <c r="L30" s="31">
        <v>1.8072071399999998</v>
      </c>
      <c r="M30" s="31">
        <v>8.798152069999999</v>
      </c>
      <c r="N30" s="32">
        <v>4.351625240000001</v>
      </c>
      <c r="O30" s="49">
        <v>4.59933788</v>
      </c>
      <c r="P30" s="40"/>
      <c r="Q30" s="40"/>
      <c r="R30" s="40"/>
      <c r="S30" s="40"/>
      <c r="T30" s="40"/>
      <c r="U30" s="40"/>
      <c r="V30" s="40"/>
      <c r="W30" s="40"/>
      <c r="X30" s="40"/>
      <c r="Y30" s="40"/>
      <c r="Z30" s="40"/>
      <c r="AA30" s="40"/>
      <c r="AB30" s="40"/>
      <c r="AC30" s="40"/>
      <c r="AD30" s="40"/>
      <c r="AE30" s="40"/>
      <c r="AF30" s="40"/>
      <c r="AG30" s="40"/>
      <c r="AH30" s="40"/>
      <c r="AI30" s="40"/>
      <c r="AJ30" s="40"/>
      <c r="AK30" s="22"/>
      <c r="AL30" s="33"/>
    </row>
    <row r="31" spans="1:38" ht="14.25">
      <c r="A31" s="6" t="s">
        <v>16</v>
      </c>
      <c r="B31" s="25"/>
      <c r="C31" s="25"/>
      <c r="D31" s="25"/>
      <c r="E31" s="25"/>
      <c r="F31" s="25"/>
      <c r="G31" s="25"/>
      <c r="H31" s="25"/>
      <c r="I31" s="25"/>
      <c r="J31" s="25"/>
      <c r="K31" s="25"/>
      <c r="L31" s="25"/>
      <c r="M31" s="25"/>
      <c r="N31" s="28"/>
      <c r="O31" s="50">
        <v>3.181</v>
      </c>
      <c r="P31" s="39"/>
      <c r="Q31" s="39"/>
      <c r="R31" s="39"/>
      <c r="S31" s="39"/>
      <c r="T31" s="39"/>
      <c r="U31" s="39"/>
      <c r="V31" s="39"/>
      <c r="W31" s="39"/>
      <c r="X31" s="39"/>
      <c r="Y31" s="39"/>
      <c r="Z31" s="39"/>
      <c r="AA31" s="39"/>
      <c r="AB31" s="39"/>
      <c r="AC31" s="39"/>
      <c r="AD31" s="39"/>
      <c r="AE31" s="39"/>
      <c r="AF31" s="39"/>
      <c r="AG31" s="39"/>
      <c r="AH31" s="39"/>
      <c r="AI31" s="39"/>
      <c r="AJ31" s="39"/>
      <c r="AK31" s="22">
        <f>SUM(B31:AJ31)</f>
        <v>3.181</v>
      </c>
      <c r="AL31" s="4"/>
    </row>
    <row r="32" spans="1:38" s="34" customFormat="1" ht="14.25">
      <c r="A32" s="30" t="s">
        <v>4</v>
      </c>
      <c r="B32" s="31"/>
      <c r="C32" s="31"/>
      <c r="D32" s="31"/>
      <c r="E32" s="31"/>
      <c r="F32" s="31"/>
      <c r="G32" s="31"/>
      <c r="H32" s="31"/>
      <c r="I32" s="31"/>
      <c r="J32" s="31"/>
      <c r="K32" s="31"/>
      <c r="L32" s="31"/>
      <c r="M32" s="31"/>
      <c r="N32" s="32"/>
      <c r="O32" s="49">
        <v>3.181</v>
      </c>
      <c r="P32" s="40"/>
      <c r="Q32" s="40"/>
      <c r="R32" s="40"/>
      <c r="S32" s="40"/>
      <c r="T32" s="40"/>
      <c r="U32" s="40"/>
      <c r="V32" s="40"/>
      <c r="W32" s="40"/>
      <c r="X32" s="40"/>
      <c r="Y32" s="40"/>
      <c r="Z32" s="40"/>
      <c r="AA32" s="40"/>
      <c r="AB32" s="40"/>
      <c r="AC32" s="40"/>
      <c r="AD32" s="40"/>
      <c r="AE32" s="40"/>
      <c r="AF32" s="40"/>
      <c r="AG32" s="40"/>
      <c r="AH32" s="40"/>
      <c r="AI32" s="40"/>
      <c r="AJ32" s="40"/>
      <c r="AK32" s="22"/>
      <c r="AL32" s="33"/>
    </row>
    <row r="33" spans="1:38" ht="14.25">
      <c r="A33" s="6" t="s">
        <v>17</v>
      </c>
      <c r="B33" s="25"/>
      <c r="C33" s="25"/>
      <c r="D33" s="25"/>
      <c r="E33" s="25">
        <v>1.26</v>
      </c>
      <c r="F33" s="25"/>
      <c r="G33" s="25"/>
      <c r="H33" s="25"/>
      <c r="I33" s="25">
        <v>4.84964</v>
      </c>
      <c r="J33" s="25">
        <v>23.129054</v>
      </c>
      <c r="K33" s="25">
        <v>28.63013</v>
      </c>
      <c r="L33" s="25"/>
      <c r="M33" s="25"/>
      <c r="N33" s="28">
        <v>12.54732252</v>
      </c>
      <c r="O33" s="50">
        <v>27.39832</v>
      </c>
      <c r="P33" s="39">
        <v>13.768</v>
      </c>
      <c r="Q33" s="39"/>
      <c r="R33" s="39"/>
      <c r="S33" s="39"/>
      <c r="T33" s="39"/>
      <c r="U33" s="39"/>
      <c r="V33" s="39"/>
      <c r="W33" s="39"/>
      <c r="X33" s="39"/>
      <c r="Y33" s="39"/>
      <c r="Z33" s="39"/>
      <c r="AA33" s="39"/>
      <c r="AB33" s="39"/>
      <c r="AC33" s="39"/>
      <c r="AD33" s="39"/>
      <c r="AE33" s="39"/>
      <c r="AF33" s="39"/>
      <c r="AG33" s="39"/>
      <c r="AH33" s="39"/>
      <c r="AI33" s="39"/>
      <c r="AJ33" s="39"/>
      <c r="AK33" s="22">
        <f>SUM(B33:AJ33)</f>
        <v>111.58246652</v>
      </c>
      <c r="AL33" s="4"/>
    </row>
    <row r="34" spans="1:38" s="34" customFormat="1" ht="14.25">
      <c r="A34" s="30" t="s">
        <v>3</v>
      </c>
      <c r="B34" s="31"/>
      <c r="C34" s="31"/>
      <c r="D34" s="31"/>
      <c r="E34" s="31">
        <v>1.26</v>
      </c>
      <c r="F34" s="31"/>
      <c r="G34" s="31"/>
      <c r="H34" s="31"/>
      <c r="I34" s="31">
        <v>4.84964</v>
      </c>
      <c r="J34" s="31">
        <v>23.129054</v>
      </c>
      <c r="K34" s="31">
        <v>28.63013</v>
      </c>
      <c r="L34" s="31"/>
      <c r="M34" s="31"/>
      <c r="N34" s="32">
        <v>12.54732252</v>
      </c>
      <c r="O34" s="49">
        <v>27.39832</v>
      </c>
      <c r="P34" s="40">
        <v>13.768</v>
      </c>
      <c r="Q34" s="40"/>
      <c r="R34" s="40"/>
      <c r="S34" s="40"/>
      <c r="T34" s="40"/>
      <c r="U34" s="40"/>
      <c r="V34" s="40"/>
      <c r="W34" s="40"/>
      <c r="X34" s="40"/>
      <c r="Y34" s="40"/>
      <c r="Z34" s="40"/>
      <c r="AA34" s="40"/>
      <c r="AB34" s="40"/>
      <c r="AC34" s="40"/>
      <c r="AD34" s="40"/>
      <c r="AE34" s="40"/>
      <c r="AF34" s="40"/>
      <c r="AG34" s="40"/>
      <c r="AH34" s="40"/>
      <c r="AI34" s="40"/>
      <c r="AJ34" s="40"/>
      <c r="AK34" s="22"/>
      <c r="AL34" s="33"/>
    </row>
    <row r="35" spans="1:38" ht="14.25">
      <c r="A35" s="6" t="s">
        <v>18</v>
      </c>
      <c r="B35" s="25"/>
      <c r="C35" s="25"/>
      <c r="D35" s="25"/>
      <c r="E35" s="25"/>
      <c r="F35" s="25">
        <v>6.029114</v>
      </c>
      <c r="G35" s="25"/>
      <c r="H35" s="25">
        <v>12.63</v>
      </c>
      <c r="I35" s="25">
        <v>24.661484</v>
      </c>
      <c r="J35" s="25">
        <v>52.430219560000005</v>
      </c>
      <c r="K35" s="25">
        <v>56.157424</v>
      </c>
      <c r="L35" s="25">
        <v>57.26223861</v>
      </c>
      <c r="M35" s="25">
        <v>92.9357711430165</v>
      </c>
      <c r="N35" s="25">
        <v>74.59878388999999</v>
      </c>
      <c r="O35" s="43">
        <v>88.30159472</v>
      </c>
      <c r="P35" s="39">
        <v>85.6443675</v>
      </c>
      <c r="Q35" s="39">
        <v>120.76131749999999</v>
      </c>
      <c r="R35" s="39">
        <v>88.184195</v>
      </c>
      <c r="S35" s="39">
        <v>93.701665</v>
      </c>
      <c r="T35" s="39">
        <v>99.875395</v>
      </c>
      <c r="U35" s="39">
        <v>106.3392275</v>
      </c>
      <c r="V35" s="39">
        <v>113.26314</v>
      </c>
      <c r="W35" s="39">
        <v>120.8027325</v>
      </c>
      <c r="X35" s="39">
        <v>89.31303</v>
      </c>
      <c r="Y35" s="39">
        <v>96.84684</v>
      </c>
      <c r="Z35" s="39">
        <v>105.01326</v>
      </c>
      <c r="AA35" s="39">
        <v>113.8698</v>
      </c>
      <c r="AB35" s="39">
        <v>123.47397</v>
      </c>
      <c r="AC35" s="39"/>
      <c r="AD35" s="39"/>
      <c r="AE35" s="39"/>
      <c r="AF35" s="39"/>
      <c r="AG35" s="39"/>
      <c r="AH35" s="39"/>
      <c r="AI35" s="39"/>
      <c r="AJ35" s="39"/>
      <c r="AK35" s="22">
        <f>SUM(B35:AJ35)</f>
        <v>1822.0955699230167</v>
      </c>
      <c r="AL35" s="4"/>
    </row>
    <row r="36" spans="1:38" s="34" customFormat="1" ht="14.25">
      <c r="A36" s="30" t="s">
        <v>3</v>
      </c>
      <c r="B36" s="31"/>
      <c r="C36" s="31"/>
      <c r="D36" s="31"/>
      <c r="E36" s="31"/>
      <c r="F36" s="31">
        <v>6.029114</v>
      </c>
      <c r="G36" s="31"/>
      <c r="H36" s="31">
        <v>12.63</v>
      </c>
      <c r="I36" s="31"/>
      <c r="J36" s="31"/>
      <c r="K36" s="31"/>
      <c r="L36" s="31"/>
      <c r="M36" s="31">
        <v>34.5276</v>
      </c>
      <c r="N36" s="32">
        <v>20.10215</v>
      </c>
      <c r="O36" s="44">
        <v>34.93515</v>
      </c>
      <c r="P36" s="40">
        <v>7.5724</v>
      </c>
      <c r="Q36" s="40">
        <v>37.862</v>
      </c>
      <c r="R36" s="40"/>
      <c r="S36" s="40"/>
      <c r="T36" s="40"/>
      <c r="U36" s="40"/>
      <c r="V36" s="40"/>
      <c r="W36" s="40"/>
      <c r="X36" s="40"/>
      <c r="Y36" s="40"/>
      <c r="Z36" s="40"/>
      <c r="AA36" s="40"/>
      <c r="AB36" s="40"/>
      <c r="AC36" s="40"/>
      <c r="AD36" s="40"/>
      <c r="AE36" s="40"/>
      <c r="AF36" s="40"/>
      <c r="AG36" s="40"/>
      <c r="AH36" s="40"/>
      <c r="AI36" s="40"/>
      <c r="AJ36" s="40"/>
      <c r="AK36" s="22"/>
      <c r="AL36" s="33"/>
    </row>
    <row r="37" spans="1:38" s="34" customFormat="1" ht="14.25">
      <c r="A37" s="30" t="s">
        <v>8</v>
      </c>
      <c r="B37" s="31"/>
      <c r="C37" s="31"/>
      <c r="D37" s="31"/>
      <c r="E37" s="31"/>
      <c r="F37" s="31"/>
      <c r="G37" s="31"/>
      <c r="H37" s="31">
        <v>0</v>
      </c>
      <c r="I37" s="31">
        <v>24.661484</v>
      </c>
      <c r="J37" s="31">
        <v>52.430219560000005</v>
      </c>
      <c r="K37" s="31">
        <v>56.157424</v>
      </c>
      <c r="L37" s="31">
        <v>57.26223861</v>
      </c>
      <c r="M37" s="31">
        <v>58.4081711430165</v>
      </c>
      <c r="N37" s="32">
        <v>54.49663389</v>
      </c>
      <c r="O37" s="44">
        <v>53.36644472</v>
      </c>
      <c r="P37" s="40">
        <v>78.0719675</v>
      </c>
      <c r="Q37" s="40">
        <v>82.8993175</v>
      </c>
      <c r="R37" s="40">
        <v>88.184195</v>
      </c>
      <c r="S37" s="40">
        <v>93.701665</v>
      </c>
      <c r="T37" s="40">
        <v>99.875395</v>
      </c>
      <c r="U37" s="40">
        <v>106.3392275</v>
      </c>
      <c r="V37" s="40">
        <v>113.26314</v>
      </c>
      <c r="W37" s="40">
        <v>120.8027325</v>
      </c>
      <c r="X37" s="40">
        <v>89.31303</v>
      </c>
      <c r="Y37" s="40">
        <v>96.84684</v>
      </c>
      <c r="Z37" s="40">
        <v>105.01326</v>
      </c>
      <c r="AA37" s="40">
        <v>113.8698</v>
      </c>
      <c r="AB37" s="40">
        <v>123.47397</v>
      </c>
      <c r="AC37" s="40"/>
      <c r="AD37" s="40"/>
      <c r="AE37" s="40"/>
      <c r="AF37" s="40"/>
      <c r="AG37" s="40"/>
      <c r="AH37" s="40"/>
      <c r="AI37" s="40"/>
      <c r="AJ37" s="40"/>
      <c r="AK37" s="22"/>
      <c r="AL37" s="33"/>
    </row>
    <row r="38" spans="1:38" ht="14.25">
      <c r="A38" s="6" t="s">
        <v>19</v>
      </c>
      <c r="B38" s="25"/>
      <c r="C38" s="25"/>
      <c r="D38" s="25"/>
      <c r="E38" s="25"/>
      <c r="F38" s="25"/>
      <c r="G38" s="25"/>
      <c r="H38" s="25">
        <v>5.2604</v>
      </c>
      <c r="I38" s="25">
        <v>5.948</v>
      </c>
      <c r="J38" s="25"/>
      <c r="K38" s="25">
        <v>5.72138</v>
      </c>
      <c r="L38" s="25">
        <v>5.13598</v>
      </c>
      <c r="M38" s="25">
        <v>8.5491855</v>
      </c>
      <c r="N38" s="28">
        <v>34.69248328</v>
      </c>
      <c r="O38" s="43">
        <v>35.39006</v>
      </c>
      <c r="P38" s="39">
        <v>41.304</v>
      </c>
      <c r="Q38" s="39">
        <v>68.84</v>
      </c>
      <c r="R38" s="39"/>
      <c r="S38" s="39"/>
      <c r="T38" s="39"/>
      <c r="U38" s="39"/>
      <c r="V38" s="39"/>
      <c r="W38" s="39"/>
      <c r="X38" s="39"/>
      <c r="Y38" s="39"/>
      <c r="Z38" s="39"/>
      <c r="AA38" s="39"/>
      <c r="AB38" s="39"/>
      <c r="AC38" s="39"/>
      <c r="AD38" s="39"/>
      <c r="AE38" s="39"/>
      <c r="AF38" s="39"/>
      <c r="AG38" s="39"/>
      <c r="AH38" s="39"/>
      <c r="AI38" s="39"/>
      <c r="AJ38" s="39"/>
      <c r="AK38" s="22">
        <f>SUM(B38:AJ38)</f>
        <v>210.84148878</v>
      </c>
      <c r="AL38" s="4"/>
    </row>
    <row r="39" spans="1:38" s="34" customFormat="1" ht="14.25">
      <c r="A39" s="30" t="s">
        <v>3</v>
      </c>
      <c r="B39" s="31"/>
      <c r="C39" s="31"/>
      <c r="D39" s="31"/>
      <c r="E39" s="31"/>
      <c r="F39" s="31"/>
      <c r="G39" s="31"/>
      <c r="H39" s="31">
        <v>5.2604</v>
      </c>
      <c r="I39" s="31">
        <v>5.948</v>
      </c>
      <c r="J39" s="31"/>
      <c r="K39" s="31">
        <v>5.72138</v>
      </c>
      <c r="L39" s="31">
        <v>5.13598</v>
      </c>
      <c r="M39" s="31">
        <v>8.5491855</v>
      </c>
      <c r="N39" s="32">
        <v>34.69248328</v>
      </c>
      <c r="O39" s="44">
        <v>35.39006</v>
      </c>
      <c r="P39" s="40">
        <v>41.304</v>
      </c>
      <c r="Q39" s="40">
        <v>68.84</v>
      </c>
      <c r="R39" s="40"/>
      <c r="S39" s="40"/>
      <c r="T39" s="40"/>
      <c r="U39" s="40"/>
      <c r="V39" s="40"/>
      <c r="W39" s="40"/>
      <c r="X39" s="40"/>
      <c r="Y39" s="40"/>
      <c r="Z39" s="40"/>
      <c r="AA39" s="40"/>
      <c r="AB39" s="40"/>
      <c r="AC39" s="40"/>
      <c r="AD39" s="40"/>
      <c r="AE39" s="40"/>
      <c r="AF39" s="40"/>
      <c r="AG39" s="40"/>
      <c r="AH39" s="40"/>
      <c r="AI39" s="40"/>
      <c r="AJ39" s="40"/>
      <c r="AK39" s="22"/>
      <c r="AL39" s="33"/>
    </row>
    <row r="40" spans="1:38" ht="14.25">
      <c r="A40" s="6" t="s">
        <v>20</v>
      </c>
      <c r="B40" s="25"/>
      <c r="C40" s="25"/>
      <c r="D40" s="25"/>
      <c r="E40" s="25"/>
      <c r="F40" s="25"/>
      <c r="G40" s="25"/>
      <c r="H40" s="25"/>
      <c r="I40" s="25"/>
      <c r="J40" s="25"/>
      <c r="K40" s="25"/>
      <c r="L40" s="25"/>
      <c r="M40" s="25">
        <v>14.0776075</v>
      </c>
      <c r="N40" s="28">
        <v>8.8254855</v>
      </c>
      <c r="O40" s="43">
        <v>10.096907</v>
      </c>
      <c r="P40" s="39"/>
      <c r="Q40" s="39"/>
      <c r="R40" s="39"/>
      <c r="S40" s="39"/>
      <c r="T40" s="39"/>
      <c r="U40" s="39"/>
      <c r="V40" s="39"/>
      <c r="W40" s="39"/>
      <c r="X40" s="39"/>
      <c r="Y40" s="39"/>
      <c r="Z40" s="39"/>
      <c r="AA40" s="39"/>
      <c r="AB40" s="39"/>
      <c r="AC40" s="39"/>
      <c r="AD40" s="39"/>
      <c r="AE40" s="39"/>
      <c r="AF40" s="39"/>
      <c r="AG40" s="39"/>
      <c r="AH40" s="39"/>
      <c r="AI40" s="39"/>
      <c r="AJ40" s="39"/>
      <c r="AK40" s="22">
        <f>SUM(B40:AJ40)</f>
        <v>33</v>
      </c>
      <c r="AL40" s="4"/>
    </row>
    <row r="41" spans="1:38" s="34" customFormat="1" ht="14.25">
      <c r="A41" s="30" t="s">
        <v>3</v>
      </c>
      <c r="B41" s="31"/>
      <c r="C41" s="31"/>
      <c r="D41" s="31"/>
      <c r="E41" s="31"/>
      <c r="F41" s="31"/>
      <c r="G41" s="31"/>
      <c r="H41" s="31"/>
      <c r="I41" s="31"/>
      <c r="J41" s="31"/>
      <c r="K41" s="31"/>
      <c r="L41" s="31"/>
      <c r="M41" s="31">
        <v>14.0776075</v>
      </c>
      <c r="N41" s="32">
        <v>8.8254855</v>
      </c>
      <c r="O41" s="44">
        <v>10.096907</v>
      </c>
      <c r="P41" s="40"/>
      <c r="Q41" s="40"/>
      <c r="R41" s="40"/>
      <c r="S41" s="40"/>
      <c r="T41" s="40"/>
      <c r="U41" s="40"/>
      <c r="V41" s="40"/>
      <c r="W41" s="40"/>
      <c r="X41" s="40"/>
      <c r="Y41" s="40"/>
      <c r="Z41" s="40"/>
      <c r="AA41" s="40"/>
      <c r="AB41" s="40"/>
      <c r="AC41" s="40"/>
      <c r="AD41" s="40"/>
      <c r="AE41" s="40"/>
      <c r="AF41" s="40"/>
      <c r="AG41" s="40"/>
      <c r="AH41" s="40"/>
      <c r="AI41" s="40"/>
      <c r="AJ41" s="40"/>
      <c r="AK41" s="22"/>
      <c r="AL41" s="33"/>
    </row>
    <row r="42" spans="1:38" ht="15" customHeight="1">
      <c r="A42" s="6" t="s">
        <v>21</v>
      </c>
      <c r="B42" s="25"/>
      <c r="C42" s="25"/>
      <c r="D42" s="25">
        <v>0.51075</v>
      </c>
      <c r="E42" s="25">
        <v>0.62375</v>
      </c>
      <c r="F42" s="25">
        <v>0.65</v>
      </c>
      <c r="G42" s="25">
        <v>0.83146</v>
      </c>
      <c r="H42" s="25">
        <v>7.902</v>
      </c>
      <c r="I42" s="25">
        <v>8.3112</v>
      </c>
      <c r="J42" s="25">
        <v>3.84132</v>
      </c>
      <c r="K42" s="25">
        <v>3.54</v>
      </c>
      <c r="L42" s="25">
        <v>3.6308625</v>
      </c>
      <c r="M42" s="25">
        <v>4.885562</v>
      </c>
      <c r="N42" s="28">
        <v>3.48362</v>
      </c>
      <c r="O42" s="43">
        <v>2.98494</v>
      </c>
      <c r="P42" s="39">
        <v>0.839848</v>
      </c>
      <c r="Q42" s="39"/>
      <c r="R42" s="39"/>
      <c r="S42" s="39"/>
      <c r="T42" s="39"/>
      <c r="U42" s="39"/>
      <c r="V42" s="39"/>
      <c r="W42" s="39"/>
      <c r="X42" s="39"/>
      <c r="Y42" s="39"/>
      <c r="Z42" s="39"/>
      <c r="AA42" s="39"/>
      <c r="AB42" s="39"/>
      <c r="AC42" s="39"/>
      <c r="AD42" s="39"/>
      <c r="AE42" s="39"/>
      <c r="AF42" s="39"/>
      <c r="AG42" s="39"/>
      <c r="AH42" s="39"/>
      <c r="AI42" s="39"/>
      <c r="AJ42" s="39"/>
      <c r="AK42" s="22">
        <f>SUM(B42:AJ42)</f>
        <v>42.03531250000001</v>
      </c>
      <c r="AL42" s="4"/>
    </row>
    <row r="43" spans="1:38" s="34" customFormat="1" ht="14.25">
      <c r="A43" s="30" t="s">
        <v>3</v>
      </c>
      <c r="B43" s="31"/>
      <c r="C43" s="31"/>
      <c r="D43" s="31">
        <v>0.51075</v>
      </c>
      <c r="E43" s="31">
        <v>0.62375</v>
      </c>
      <c r="F43" s="31">
        <v>0.65</v>
      </c>
      <c r="G43" s="31">
        <v>0.83146</v>
      </c>
      <c r="H43" s="31">
        <v>7.902</v>
      </c>
      <c r="I43" s="31">
        <v>8.3112</v>
      </c>
      <c r="J43" s="31">
        <v>3.84132</v>
      </c>
      <c r="K43" s="31">
        <v>3.54</v>
      </c>
      <c r="L43" s="31">
        <v>3.6308625</v>
      </c>
      <c r="M43" s="31">
        <v>4.885562</v>
      </c>
      <c r="N43" s="32">
        <v>3.48362</v>
      </c>
      <c r="O43" s="44">
        <v>2.98494</v>
      </c>
      <c r="P43" s="40">
        <v>0.839848</v>
      </c>
      <c r="Q43" s="40"/>
      <c r="R43" s="40"/>
      <c r="S43" s="40"/>
      <c r="T43" s="40"/>
      <c r="U43" s="40"/>
      <c r="V43" s="40"/>
      <c r="W43" s="40"/>
      <c r="X43" s="40"/>
      <c r="Y43" s="40"/>
      <c r="Z43" s="40"/>
      <c r="AA43" s="40"/>
      <c r="AB43" s="40"/>
      <c r="AC43" s="40"/>
      <c r="AD43" s="40"/>
      <c r="AE43" s="40"/>
      <c r="AF43" s="40"/>
      <c r="AG43" s="40"/>
      <c r="AH43" s="40"/>
      <c r="AI43" s="40"/>
      <c r="AJ43" s="40"/>
      <c r="AK43" s="22"/>
      <c r="AL43" s="33"/>
    </row>
    <row r="44" spans="1:38" ht="14.25">
      <c r="A44" s="6" t="s">
        <v>22</v>
      </c>
      <c r="B44" s="25"/>
      <c r="C44" s="25"/>
      <c r="D44" s="25"/>
      <c r="E44" s="25"/>
      <c r="F44" s="25"/>
      <c r="G44" s="25"/>
      <c r="H44" s="25">
        <v>3.664141</v>
      </c>
      <c r="I44" s="25">
        <v>7.273075</v>
      </c>
      <c r="J44" s="25">
        <v>83.28197928</v>
      </c>
      <c r="K44" s="25">
        <v>87.72505699999999</v>
      </c>
      <c r="L44" s="25">
        <v>83.07195905</v>
      </c>
      <c r="M44" s="25">
        <v>84.3715638169835</v>
      </c>
      <c r="N44" s="28">
        <v>88.57426808</v>
      </c>
      <c r="O44" s="43">
        <v>90.44998887</v>
      </c>
      <c r="P44" s="39">
        <v>88.693338</v>
      </c>
      <c r="Q44" s="39">
        <v>89.36902599999999</v>
      </c>
      <c r="R44" s="39">
        <v>89.539846</v>
      </c>
      <c r="S44" s="39">
        <v>89.710666</v>
      </c>
      <c r="T44" s="39">
        <v>89.881486</v>
      </c>
      <c r="U44" s="39">
        <v>81.56782967999999</v>
      </c>
      <c r="V44" s="39">
        <v>35.04447</v>
      </c>
      <c r="W44" s="39">
        <v>35.04447</v>
      </c>
      <c r="X44" s="39">
        <v>35.04447</v>
      </c>
      <c r="Y44" s="39">
        <v>35.04447</v>
      </c>
      <c r="Z44" s="39">
        <v>35.04447</v>
      </c>
      <c r="AA44" s="39">
        <v>35.04447</v>
      </c>
      <c r="AB44" s="39"/>
      <c r="AC44" s="39"/>
      <c r="AD44" s="39"/>
      <c r="AE44" s="39"/>
      <c r="AF44" s="39"/>
      <c r="AG44" s="39"/>
      <c r="AH44" s="39"/>
      <c r="AI44" s="39"/>
      <c r="AJ44" s="39"/>
      <c r="AK44" s="22">
        <f>SUM(B44:AJ44)</f>
        <v>1267.4410437769836</v>
      </c>
      <c r="AL44" s="4"/>
    </row>
    <row r="45" spans="1:38" s="34" customFormat="1" ht="14.25">
      <c r="A45" s="30" t="s">
        <v>10</v>
      </c>
      <c r="B45" s="31"/>
      <c r="C45" s="31"/>
      <c r="D45" s="31"/>
      <c r="E45" s="31"/>
      <c r="F45" s="31"/>
      <c r="G45" s="31"/>
      <c r="H45" s="31"/>
      <c r="I45" s="31"/>
      <c r="J45" s="31">
        <v>50.21583432</v>
      </c>
      <c r="K45" s="31">
        <v>55.7</v>
      </c>
      <c r="L45" s="31">
        <v>52.306982</v>
      </c>
      <c r="M45" s="31">
        <v>52.415168</v>
      </c>
      <c r="N45" s="32">
        <v>52.696072</v>
      </c>
      <c r="O45" s="44">
        <v>53.170572</v>
      </c>
      <c r="P45" s="40">
        <v>53.648868</v>
      </c>
      <c r="Q45" s="40">
        <v>54.324556</v>
      </c>
      <c r="R45" s="40">
        <v>54.495376</v>
      </c>
      <c r="S45" s="40">
        <v>54.666196</v>
      </c>
      <c r="T45" s="40">
        <v>54.837016</v>
      </c>
      <c r="U45" s="40">
        <v>46.52335968</v>
      </c>
      <c r="V45" s="40">
        <v>0</v>
      </c>
      <c r="W45" s="40">
        <v>0</v>
      </c>
      <c r="X45" s="40">
        <v>0</v>
      </c>
      <c r="Y45" s="40"/>
      <c r="Z45" s="40"/>
      <c r="AA45" s="40"/>
      <c r="AB45" s="40"/>
      <c r="AC45" s="40"/>
      <c r="AD45" s="40"/>
      <c r="AE45" s="40"/>
      <c r="AF45" s="40"/>
      <c r="AG45" s="40"/>
      <c r="AH45" s="40"/>
      <c r="AI45" s="40"/>
      <c r="AJ45" s="40"/>
      <c r="AK45" s="22"/>
      <c r="AL45" s="33"/>
    </row>
    <row r="46" spans="1:38" s="34" customFormat="1" ht="14.25">
      <c r="A46" s="30" t="s">
        <v>8</v>
      </c>
      <c r="B46" s="31"/>
      <c r="C46" s="31"/>
      <c r="D46" s="31"/>
      <c r="E46" s="31"/>
      <c r="F46" s="31"/>
      <c r="G46" s="31"/>
      <c r="H46" s="31">
        <v>3.664141</v>
      </c>
      <c r="I46" s="31">
        <v>7.273075</v>
      </c>
      <c r="J46" s="31">
        <v>33.06614496</v>
      </c>
      <c r="K46" s="31">
        <v>32.025057</v>
      </c>
      <c r="L46" s="31">
        <v>30.764977050000002</v>
      </c>
      <c r="M46" s="31">
        <v>31.9563958169835</v>
      </c>
      <c r="N46" s="32">
        <v>35.878196079999995</v>
      </c>
      <c r="O46" s="44">
        <v>37.279416870000006</v>
      </c>
      <c r="P46" s="40">
        <v>35.04447</v>
      </c>
      <c r="Q46" s="40">
        <v>35.04447</v>
      </c>
      <c r="R46" s="40">
        <v>35.04447</v>
      </c>
      <c r="S46" s="40">
        <v>35.04447</v>
      </c>
      <c r="T46" s="40">
        <v>35.04447</v>
      </c>
      <c r="U46" s="40">
        <v>35.04447</v>
      </c>
      <c r="V46" s="40">
        <v>35.04447</v>
      </c>
      <c r="W46" s="40">
        <v>35.04447</v>
      </c>
      <c r="X46" s="40">
        <v>35.04447</v>
      </c>
      <c r="Y46" s="40">
        <v>35.04447</v>
      </c>
      <c r="Z46" s="40">
        <v>35.04447</v>
      </c>
      <c r="AA46" s="40">
        <v>35.04447</v>
      </c>
      <c r="AB46" s="40"/>
      <c r="AC46" s="40"/>
      <c r="AD46" s="40"/>
      <c r="AE46" s="40"/>
      <c r="AF46" s="40"/>
      <c r="AG46" s="40"/>
      <c r="AH46" s="40"/>
      <c r="AI46" s="40"/>
      <c r="AJ46" s="40"/>
      <c r="AK46" s="22"/>
      <c r="AL46" s="33"/>
    </row>
    <row r="47" spans="1:38" ht="14.25">
      <c r="A47" s="6" t="s">
        <v>23</v>
      </c>
      <c r="B47" s="25"/>
      <c r="C47" s="25"/>
      <c r="D47" s="25"/>
      <c r="E47" s="25"/>
      <c r="F47" s="25"/>
      <c r="G47" s="25"/>
      <c r="H47" s="25"/>
      <c r="I47" s="25"/>
      <c r="J47" s="25"/>
      <c r="K47" s="25"/>
      <c r="L47" s="25"/>
      <c r="M47" s="25">
        <v>9.347826</v>
      </c>
      <c r="N47" s="28">
        <v>9.067392</v>
      </c>
      <c r="O47" s="43">
        <v>9.067392</v>
      </c>
      <c r="P47" s="39"/>
      <c r="Q47" s="39"/>
      <c r="R47" s="39"/>
      <c r="S47" s="39"/>
      <c r="T47" s="39"/>
      <c r="U47" s="39"/>
      <c r="V47" s="39"/>
      <c r="W47" s="39"/>
      <c r="X47" s="39"/>
      <c r="Y47" s="39"/>
      <c r="Z47" s="39"/>
      <c r="AA47" s="39"/>
      <c r="AB47" s="39"/>
      <c r="AC47" s="39"/>
      <c r="AD47" s="39"/>
      <c r="AE47" s="39"/>
      <c r="AF47" s="39"/>
      <c r="AG47" s="39"/>
      <c r="AH47" s="39"/>
      <c r="AI47" s="39"/>
      <c r="AJ47" s="39"/>
      <c r="AK47" s="22">
        <f>SUM(B47:AJ47)</f>
        <v>27.48261</v>
      </c>
      <c r="AL47" s="4"/>
    </row>
    <row r="48" spans="1:38" s="34" customFormat="1" ht="14.25">
      <c r="A48" s="30" t="s">
        <v>3</v>
      </c>
      <c r="B48" s="31"/>
      <c r="C48" s="31"/>
      <c r="D48" s="31"/>
      <c r="E48" s="31"/>
      <c r="F48" s="31"/>
      <c r="G48" s="31"/>
      <c r="H48" s="31"/>
      <c r="I48" s="31"/>
      <c r="J48" s="31"/>
      <c r="K48" s="31"/>
      <c r="L48" s="31"/>
      <c r="M48" s="31">
        <v>9.347826</v>
      </c>
      <c r="N48" s="32">
        <v>9.067392</v>
      </c>
      <c r="O48" s="44">
        <v>9.067392</v>
      </c>
      <c r="P48" s="40"/>
      <c r="Q48" s="40"/>
      <c r="R48" s="40"/>
      <c r="S48" s="40"/>
      <c r="T48" s="40"/>
      <c r="U48" s="40"/>
      <c r="V48" s="40"/>
      <c r="W48" s="40"/>
      <c r="X48" s="40"/>
      <c r="Y48" s="40"/>
      <c r="Z48" s="40"/>
      <c r="AA48" s="40"/>
      <c r="AB48" s="40"/>
      <c r="AC48" s="40"/>
      <c r="AD48" s="40"/>
      <c r="AE48" s="40"/>
      <c r="AF48" s="40"/>
      <c r="AG48" s="40"/>
      <c r="AH48" s="40"/>
      <c r="AI48" s="40"/>
      <c r="AJ48" s="40"/>
      <c r="AK48" s="22"/>
      <c r="AL48" s="33"/>
    </row>
    <row r="49" spans="1:38" ht="14.25">
      <c r="A49" s="6" t="s">
        <v>24</v>
      </c>
      <c r="B49" s="25"/>
      <c r="C49" s="25"/>
      <c r="D49" s="25"/>
      <c r="E49" s="25"/>
      <c r="F49" s="25"/>
      <c r="G49" s="25"/>
      <c r="H49" s="25"/>
      <c r="I49" s="25"/>
      <c r="J49" s="25"/>
      <c r="K49" s="25"/>
      <c r="L49" s="25"/>
      <c r="M49" s="25">
        <v>2.361</v>
      </c>
      <c r="N49" s="28"/>
      <c r="O49" s="43"/>
      <c r="P49" s="39"/>
      <c r="Q49" s="39"/>
      <c r="R49" s="39"/>
      <c r="S49" s="39"/>
      <c r="T49" s="39"/>
      <c r="U49" s="39"/>
      <c r="V49" s="39"/>
      <c r="W49" s="39"/>
      <c r="X49" s="39"/>
      <c r="Y49" s="39"/>
      <c r="Z49" s="39"/>
      <c r="AA49" s="39"/>
      <c r="AB49" s="39"/>
      <c r="AC49" s="39"/>
      <c r="AD49" s="39"/>
      <c r="AE49" s="39"/>
      <c r="AF49" s="39"/>
      <c r="AG49" s="39"/>
      <c r="AH49" s="39"/>
      <c r="AI49" s="39"/>
      <c r="AJ49" s="39"/>
      <c r="AK49" s="22">
        <f>SUM(B49:AJ49)</f>
        <v>2.361</v>
      </c>
      <c r="AL49" s="4"/>
    </row>
    <row r="50" spans="1:38" s="34" customFormat="1" ht="14.25">
      <c r="A50" s="30" t="s">
        <v>4</v>
      </c>
      <c r="B50" s="31"/>
      <c r="C50" s="31"/>
      <c r="D50" s="31"/>
      <c r="E50" s="31"/>
      <c r="F50" s="31"/>
      <c r="G50" s="31"/>
      <c r="H50" s="31"/>
      <c r="I50" s="31"/>
      <c r="J50" s="31"/>
      <c r="K50" s="31"/>
      <c r="L50" s="31"/>
      <c r="M50" s="31">
        <v>2.361</v>
      </c>
      <c r="N50" s="35"/>
      <c r="O50" s="49"/>
      <c r="P50" s="40"/>
      <c r="Q50" s="40"/>
      <c r="R50" s="40"/>
      <c r="S50" s="40"/>
      <c r="T50" s="40"/>
      <c r="U50" s="40"/>
      <c r="V50" s="40"/>
      <c r="W50" s="40"/>
      <c r="X50" s="40"/>
      <c r="Y50" s="40"/>
      <c r="Z50" s="40"/>
      <c r="AA50" s="40"/>
      <c r="AB50" s="40"/>
      <c r="AC50" s="40"/>
      <c r="AD50" s="40"/>
      <c r="AE50" s="40"/>
      <c r="AF50" s="40"/>
      <c r="AG50" s="40"/>
      <c r="AH50" s="40"/>
      <c r="AI50" s="40"/>
      <c r="AJ50" s="40"/>
      <c r="AK50" s="22"/>
      <c r="AL50" s="33"/>
    </row>
    <row r="51" spans="1:38" ht="14.25">
      <c r="A51" s="6" t="s">
        <v>2</v>
      </c>
      <c r="B51" s="25"/>
      <c r="C51" s="25"/>
      <c r="D51" s="25"/>
      <c r="E51" s="25"/>
      <c r="F51" s="25"/>
      <c r="G51" s="25"/>
      <c r="H51" s="25"/>
      <c r="I51" s="25"/>
      <c r="J51" s="25">
        <v>5.8</v>
      </c>
      <c r="K51" s="25">
        <v>5.9</v>
      </c>
      <c r="L51" s="25">
        <v>4</v>
      </c>
      <c r="M51" s="25">
        <v>3.138031</v>
      </c>
      <c r="N51" s="28">
        <v>3.01936212865</v>
      </c>
      <c r="O51" s="50">
        <v>1.8489738500000001</v>
      </c>
      <c r="P51" s="39"/>
      <c r="Q51" s="39"/>
      <c r="R51" s="39"/>
      <c r="S51" s="39"/>
      <c r="T51" s="39"/>
      <c r="U51" s="39"/>
      <c r="V51" s="39"/>
      <c r="W51" s="39"/>
      <c r="X51" s="39"/>
      <c r="Y51" s="39"/>
      <c r="Z51" s="39"/>
      <c r="AA51" s="39"/>
      <c r="AB51" s="39"/>
      <c r="AC51" s="39"/>
      <c r="AD51" s="39"/>
      <c r="AE51" s="39"/>
      <c r="AF51" s="39"/>
      <c r="AG51" s="39"/>
      <c r="AH51" s="39"/>
      <c r="AI51" s="39"/>
      <c r="AJ51" s="39"/>
      <c r="AK51" s="22">
        <f>SUM(B51:AJ51)</f>
        <v>23.706366978650003</v>
      </c>
      <c r="AL51" s="4"/>
    </row>
    <row r="52" spans="1:38" s="34" customFormat="1" ht="14.25">
      <c r="A52" s="30" t="s">
        <v>3</v>
      </c>
      <c r="B52" s="31"/>
      <c r="C52" s="31"/>
      <c r="D52" s="31"/>
      <c r="E52" s="31"/>
      <c r="F52" s="31"/>
      <c r="G52" s="31"/>
      <c r="H52" s="31"/>
      <c r="I52" s="31"/>
      <c r="J52" s="31">
        <v>5.8</v>
      </c>
      <c r="K52" s="31">
        <v>5.9</v>
      </c>
      <c r="L52" s="31">
        <v>4</v>
      </c>
      <c r="M52" s="31"/>
      <c r="N52" s="32"/>
      <c r="O52" s="49"/>
      <c r="P52" s="40"/>
      <c r="Q52" s="40"/>
      <c r="R52" s="40"/>
      <c r="S52" s="40"/>
      <c r="T52" s="40"/>
      <c r="U52" s="40"/>
      <c r="V52" s="40"/>
      <c r="W52" s="40"/>
      <c r="X52" s="40"/>
      <c r="Y52" s="40"/>
      <c r="Z52" s="40"/>
      <c r="AA52" s="40"/>
      <c r="AB52" s="40"/>
      <c r="AC52" s="40"/>
      <c r="AD52" s="40"/>
      <c r="AE52" s="40"/>
      <c r="AF52" s="40"/>
      <c r="AG52" s="40"/>
      <c r="AH52" s="40"/>
      <c r="AI52" s="40"/>
      <c r="AJ52" s="40"/>
      <c r="AK52" s="22"/>
      <c r="AL52" s="33"/>
    </row>
    <row r="53" spans="1:38" s="34" customFormat="1" ht="14.25">
      <c r="A53" s="30" t="s">
        <v>4</v>
      </c>
      <c r="B53" s="31"/>
      <c r="C53" s="31"/>
      <c r="D53" s="31"/>
      <c r="E53" s="31"/>
      <c r="F53" s="31"/>
      <c r="G53" s="31"/>
      <c r="H53" s="31"/>
      <c r="I53" s="31"/>
      <c r="J53" s="31"/>
      <c r="K53" s="31"/>
      <c r="L53" s="31"/>
      <c r="M53" s="31">
        <v>3.138031</v>
      </c>
      <c r="N53" s="32">
        <v>3.01936212865</v>
      </c>
      <c r="O53" s="49">
        <v>1.8489738500000001</v>
      </c>
      <c r="P53" s="40"/>
      <c r="Q53" s="40"/>
      <c r="R53" s="40"/>
      <c r="S53" s="40"/>
      <c r="T53" s="40"/>
      <c r="U53" s="40"/>
      <c r="V53" s="40"/>
      <c r="W53" s="40"/>
      <c r="X53" s="40"/>
      <c r="Y53" s="40"/>
      <c r="Z53" s="40"/>
      <c r="AA53" s="40"/>
      <c r="AB53" s="40"/>
      <c r="AC53" s="40"/>
      <c r="AD53" s="40"/>
      <c r="AE53" s="40"/>
      <c r="AF53" s="40"/>
      <c r="AG53" s="40"/>
      <c r="AH53" s="40"/>
      <c r="AI53" s="40"/>
      <c r="AJ53" s="40"/>
      <c r="AK53" s="22"/>
      <c r="AL53" s="33"/>
    </row>
    <row r="54" spans="1:38" ht="14.25">
      <c r="A54" s="6" t="s">
        <v>25</v>
      </c>
      <c r="B54" s="25"/>
      <c r="C54" s="25"/>
      <c r="D54" s="25"/>
      <c r="E54" s="25"/>
      <c r="F54" s="25"/>
      <c r="G54" s="25"/>
      <c r="H54" s="25"/>
      <c r="I54" s="25"/>
      <c r="J54" s="25"/>
      <c r="K54" s="25"/>
      <c r="L54" s="25"/>
      <c r="M54" s="25"/>
      <c r="N54" s="28">
        <v>1.5</v>
      </c>
      <c r="O54" s="50">
        <v>2.5</v>
      </c>
      <c r="P54" s="39"/>
      <c r="Q54" s="39"/>
      <c r="R54" s="39"/>
      <c r="S54" s="39"/>
      <c r="T54" s="39"/>
      <c r="U54" s="39"/>
      <c r="V54" s="39"/>
      <c r="W54" s="39"/>
      <c r="X54" s="39"/>
      <c r="Y54" s="39"/>
      <c r="Z54" s="39"/>
      <c r="AA54" s="39"/>
      <c r="AB54" s="39"/>
      <c r="AC54" s="39"/>
      <c r="AD54" s="39"/>
      <c r="AE54" s="39"/>
      <c r="AF54" s="39"/>
      <c r="AG54" s="39"/>
      <c r="AH54" s="39"/>
      <c r="AI54" s="39"/>
      <c r="AJ54" s="39"/>
      <c r="AK54" s="22">
        <f>SUM(B54:AJ54)</f>
        <v>4</v>
      </c>
      <c r="AL54" s="4"/>
    </row>
    <row r="55" spans="1:38" s="34" customFormat="1" ht="14.25">
      <c r="A55" s="30" t="s">
        <v>4</v>
      </c>
      <c r="B55" s="31"/>
      <c r="C55" s="31"/>
      <c r="D55" s="31"/>
      <c r="E55" s="31"/>
      <c r="F55" s="31"/>
      <c r="G55" s="31"/>
      <c r="H55" s="31"/>
      <c r="I55" s="31"/>
      <c r="J55" s="31"/>
      <c r="K55" s="31"/>
      <c r="L55" s="31"/>
      <c r="M55" s="31"/>
      <c r="N55" s="31">
        <v>1.5</v>
      </c>
      <c r="O55" s="49">
        <v>2.5</v>
      </c>
      <c r="P55" s="40"/>
      <c r="Q55" s="40"/>
      <c r="R55" s="40"/>
      <c r="S55" s="40"/>
      <c r="T55" s="40"/>
      <c r="U55" s="40"/>
      <c r="V55" s="40"/>
      <c r="W55" s="40"/>
      <c r="X55" s="40"/>
      <c r="Y55" s="40"/>
      <c r="Z55" s="40"/>
      <c r="AA55" s="40"/>
      <c r="AB55" s="40"/>
      <c r="AC55" s="40"/>
      <c r="AD55" s="40"/>
      <c r="AE55" s="40"/>
      <c r="AF55" s="40"/>
      <c r="AG55" s="40"/>
      <c r="AH55" s="40"/>
      <c r="AI55" s="40"/>
      <c r="AJ55" s="40"/>
      <c r="AK55" s="22"/>
      <c r="AL55" s="33"/>
    </row>
    <row r="56" spans="1:38" s="34" customFormat="1" ht="14.25">
      <c r="A56" s="51" t="s">
        <v>45</v>
      </c>
      <c r="B56" s="31"/>
      <c r="C56" s="31"/>
      <c r="D56" s="31"/>
      <c r="E56" s="31"/>
      <c r="F56" s="31"/>
      <c r="G56" s="31"/>
      <c r="H56" s="31"/>
      <c r="I56" s="31"/>
      <c r="J56" s="31"/>
      <c r="K56" s="31"/>
      <c r="L56" s="31"/>
      <c r="M56" s="31"/>
      <c r="N56" s="31"/>
      <c r="O56" s="49"/>
      <c r="P56" s="53">
        <v>7.5</v>
      </c>
      <c r="Q56" s="53">
        <v>7.5</v>
      </c>
      <c r="R56" s="53">
        <v>7.5</v>
      </c>
      <c r="S56" s="53">
        <v>7.5</v>
      </c>
      <c r="T56" s="53"/>
      <c r="U56" s="40"/>
      <c r="V56" s="40"/>
      <c r="W56" s="40"/>
      <c r="X56" s="40"/>
      <c r="Y56" s="40"/>
      <c r="Z56" s="40"/>
      <c r="AA56" s="40"/>
      <c r="AB56" s="40"/>
      <c r="AC56" s="40"/>
      <c r="AD56" s="40"/>
      <c r="AE56" s="40"/>
      <c r="AF56" s="40"/>
      <c r="AG56" s="40"/>
      <c r="AH56" s="40"/>
      <c r="AI56" s="40"/>
      <c r="AJ56" s="40"/>
      <c r="AK56" s="22">
        <f>SUM(B56:AJ56)</f>
        <v>30</v>
      </c>
      <c r="AL56" s="33"/>
    </row>
    <row r="57" spans="1:38" s="34" customFormat="1" ht="14.25">
      <c r="A57" s="52" t="s">
        <v>4</v>
      </c>
      <c r="B57" s="31"/>
      <c r="C57" s="31"/>
      <c r="D57" s="31"/>
      <c r="E57" s="31"/>
      <c r="F57" s="31"/>
      <c r="G57" s="31"/>
      <c r="H57" s="31"/>
      <c r="I57" s="31"/>
      <c r="J57" s="31"/>
      <c r="K57" s="31"/>
      <c r="L57" s="31"/>
      <c r="M57" s="31"/>
      <c r="N57" s="31"/>
      <c r="O57" s="49"/>
      <c r="P57" s="40">
        <v>7.5</v>
      </c>
      <c r="Q57" s="40">
        <v>7.5</v>
      </c>
      <c r="R57" s="40">
        <v>7.5</v>
      </c>
      <c r="S57" s="40">
        <v>7.5</v>
      </c>
      <c r="T57" s="40"/>
      <c r="U57" s="40"/>
      <c r="V57" s="40"/>
      <c r="W57" s="40"/>
      <c r="X57" s="40"/>
      <c r="Y57" s="40"/>
      <c r="Z57" s="40"/>
      <c r="AA57" s="40"/>
      <c r="AB57" s="40"/>
      <c r="AC57" s="40"/>
      <c r="AD57" s="40"/>
      <c r="AE57" s="40"/>
      <c r="AF57" s="40"/>
      <c r="AG57" s="40"/>
      <c r="AH57" s="40"/>
      <c r="AI57" s="40"/>
      <c r="AJ57" s="40"/>
      <c r="AK57" s="22"/>
      <c r="AL57" s="33"/>
    </row>
    <row r="58" spans="1:38" ht="14.25">
      <c r="A58" s="6" t="s">
        <v>26</v>
      </c>
      <c r="B58" s="25"/>
      <c r="C58" s="25"/>
      <c r="D58" s="25"/>
      <c r="E58" s="25"/>
      <c r="F58" s="25"/>
      <c r="G58" s="25">
        <v>0.64515</v>
      </c>
      <c r="H58" s="25">
        <v>1.318775</v>
      </c>
      <c r="I58" s="25">
        <v>0.81184</v>
      </c>
      <c r="J58" s="25">
        <v>1.4229</v>
      </c>
      <c r="K58" s="25">
        <v>1.19124</v>
      </c>
      <c r="L58" s="25">
        <v>1.10044</v>
      </c>
      <c r="M58" s="25">
        <v>1.18612754</v>
      </c>
      <c r="N58" s="28">
        <v>1.0752701</v>
      </c>
      <c r="O58" s="43">
        <v>1.0590259</v>
      </c>
      <c r="P58" s="39">
        <v>1.128976</v>
      </c>
      <c r="Q58" s="39">
        <v>1.128976</v>
      </c>
      <c r="R58" s="39"/>
      <c r="S58" s="39"/>
      <c r="T58" s="39"/>
      <c r="U58" s="39"/>
      <c r="V58" s="39"/>
      <c r="W58" s="39"/>
      <c r="X58" s="39"/>
      <c r="Y58" s="39"/>
      <c r="Z58" s="39"/>
      <c r="AA58" s="39"/>
      <c r="AB58" s="39"/>
      <c r="AC58" s="39"/>
      <c r="AD58" s="39"/>
      <c r="AE58" s="39"/>
      <c r="AF58" s="39"/>
      <c r="AG58" s="39"/>
      <c r="AH58" s="39"/>
      <c r="AI58" s="39"/>
      <c r="AJ58" s="39"/>
      <c r="AK58" s="22">
        <f>SUM(B58:AJ58)</f>
        <v>12.06872054</v>
      </c>
      <c r="AL58" s="4"/>
    </row>
    <row r="59" spans="1:38" s="34" customFormat="1" ht="14.25">
      <c r="A59" s="30" t="s">
        <v>3</v>
      </c>
      <c r="B59" s="31"/>
      <c r="C59" s="31"/>
      <c r="D59" s="31"/>
      <c r="E59" s="31"/>
      <c r="F59" s="31"/>
      <c r="G59" s="31">
        <v>0.64515</v>
      </c>
      <c r="H59" s="31">
        <v>1.318775</v>
      </c>
      <c r="I59" s="31">
        <v>0.81184</v>
      </c>
      <c r="J59" s="31">
        <v>1.4229</v>
      </c>
      <c r="K59" s="31">
        <v>1.19124</v>
      </c>
      <c r="L59" s="31">
        <v>1.10044</v>
      </c>
      <c r="M59" s="31">
        <v>1.18612754</v>
      </c>
      <c r="N59" s="32">
        <v>1.0752701</v>
      </c>
      <c r="O59" s="44">
        <v>1.0590259</v>
      </c>
      <c r="P59" s="40">
        <v>1.128976</v>
      </c>
      <c r="Q59" s="40">
        <v>1.128976</v>
      </c>
      <c r="R59" s="40"/>
      <c r="S59" s="40"/>
      <c r="T59" s="40"/>
      <c r="U59" s="40"/>
      <c r="V59" s="40"/>
      <c r="W59" s="40"/>
      <c r="X59" s="40"/>
      <c r="Y59" s="40"/>
      <c r="Z59" s="40"/>
      <c r="AA59" s="40"/>
      <c r="AB59" s="40"/>
      <c r="AC59" s="40"/>
      <c r="AD59" s="40"/>
      <c r="AE59" s="40"/>
      <c r="AF59" s="40"/>
      <c r="AG59" s="40"/>
      <c r="AH59" s="40"/>
      <c r="AI59" s="40"/>
      <c r="AJ59" s="40"/>
      <c r="AK59" s="22"/>
      <c r="AL59" s="33"/>
    </row>
    <row r="60" spans="1:38" ht="14.25">
      <c r="A60" s="6" t="s">
        <v>27</v>
      </c>
      <c r="B60" s="25"/>
      <c r="C60" s="25">
        <v>24.060335</v>
      </c>
      <c r="D60" s="25">
        <v>13.375172</v>
      </c>
      <c r="E60" s="25">
        <v>16.492642</v>
      </c>
      <c r="F60" s="25">
        <v>17.329866</v>
      </c>
      <c r="G60" s="25">
        <v>15.859414</v>
      </c>
      <c r="H60" s="25">
        <v>0</v>
      </c>
      <c r="I60" s="25">
        <v>33.547469</v>
      </c>
      <c r="J60" s="25">
        <v>38.885</v>
      </c>
      <c r="K60" s="25">
        <v>45.21065</v>
      </c>
      <c r="L60" s="25">
        <v>25.111385</v>
      </c>
      <c r="M60" s="25">
        <v>26.326</v>
      </c>
      <c r="N60" s="28">
        <v>32.86502499</v>
      </c>
      <c r="O60" s="43">
        <v>52.57765845</v>
      </c>
      <c r="P60" s="39">
        <v>54.44</v>
      </c>
      <c r="Q60" s="39">
        <v>73.7152</v>
      </c>
      <c r="R60" s="39">
        <v>20.02</v>
      </c>
      <c r="S60" s="39"/>
      <c r="T60" s="39"/>
      <c r="U60" s="39"/>
      <c r="V60" s="39"/>
      <c r="W60" s="39"/>
      <c r="X60" s="39"/>
      <c r="Y60" s="39"/>
      <c r="Z60" s="39"/>
      <c r="AA60" s="39"/>
      <c r="AB60" s="39"/>
      <c r="AC60" s="39"/>
      <c r="AD60" s="39"/>
      <c r="AE60" s="39"/>
      <c r="AF60" s="39"/>
      <c r="AG60" s="39"/>
      <c r="AH60" s="39"/>
      <c r="AI60" s="39"/>
      <c r="AJ60" s="39"/>
      <c r="AK60" s="22">
        <f>SUM(B60:AJ60)</f>
        <v>489.81581643999994</v>
      </c>
      <c r="AL60" s="4"/>
    </row>
    <row r="61" spans="1:38" s="34" customFormat="1" ht="14.25">
      <c r="A61" s="30" t="s">
        <v>3</v>
      </c>
      <c r="B61" s="31"/>
      <c r="C61" s="31">
        <v>24.060335</v>
      </c>
      <c r="D61" s="31">
        <v>13.375172</v>
      </c>
      <c r="E61" s="31">
        <v>16.492642</v>
      </c>
      <c r="F61" s="31">
        <v>17.329866</v>
      </c>
      <c r="G61" s="31">
        <v>15.859414</v>
      </c>
      <c r="H61" s="31"/>
      <c r="I61" s="31">
        <v>33.547469</v>
      </c>
      <c r="J61" s="31">
        <v>38.885</v>
      </c>
      <c r="K61" s="31">
        <v>31.20579</v>
      </c>
      <c r="L61" s="31">
        <v>25.111385</v>
      </c>
      <c r="M61" s="31">
        <v>26.326</v>
      </c>
      <c r="N61" s="32">
        <v>14.2065</v>
      </c>
      <c r="O61" s="44">
        <v>34.4275</v>
      </c>
      <c r="P61" s="40">
        <v>34.42</v>
      </c>
      <c r="Q61" s="40">
        <v>53.6952</v>
      </c>
      <c r="R61" s="40"/>
      <c r="S61" s="40"/>
      <c r="T61" s="40"/>
      <c r="U61" s="40"/>
      <c r="V61" s="40"/>
      <c r="W61" s="40"/>
      <c r="X61" s="40"/>
      <c r="Y61" s="40"/>
      <c r="Z61" s="40"/>
      <c r="AA61" s="40"/>
      <c r="AB61" s="40"/>
      <c r="AC61" s="40"/>
      <c r="AD61" s="40"/>
      <c r="AE61" s="40"/>
      <c r="AF61" s="40"/>
      <c r="AG61" s="40"/>
      <c r="AH61" s="40"/>
      <c r="AI61" s="40"/>
      <c r="AJ61" s="40"/>
      <c r="AK61" s="22"/>
      <c r="AL61" s="33"/>
    </row>
    <row r="62" spans="1:38" s="34" customFormat="1" ht="14.25">
      <c r="A62" s="30" t="s">
        <v>8</v>
      </c>
      <c r="B62" s="31"/>
      <c r="C62" s="31"/>
      <c r="D62" s="31"/>
      <c r="E62" s="31"/>
      <c r="F62" s="31"/>
      <c r="G62" s="31"/>
      <c r="H62" s="31">
        <v>0</v>
      </c>
      <c r="I62" s="31">
        <v>0</v>
      </c>
      <c r="J62" s="31">
        <v>0</v>
      </c>
      <c r="K62" s="31">
        <v>14.00486</v>
      </c>
      <c r="L62" s="31">
        <v>0</v>
      </c>
      <c r="M62" s="31">
        <v>0</v>
      </c>
      <c r="N62" s="32">
        <v>18.65852499</v>
      </c>
      <c r="O62" s="44">
        <v>18.15015845</v>
      </c>
      <c r="P62" s="40">
        <v>20.02</v>
      </c>
      <c r="Q62" s="40">
        <v>20.02</v>
      </c>
      <c r="R62" s="40">
        <v>20.02</v>
      </c>
      <c r="S62" s="40"/>
      <c r="T62" s="40"/>
      <c r="U62" s="40"/>
      <c r="V62" s="40"/>
      <c r="W62" s="40"/>
      <c r="X62" s="40"/>
      <c r="Y62" s="40"/>
      <c r="Z62" s="40"/>
      <c r="AA62" s="40"/>
      <c r="AB62" s="40"/>
      <c r="AC62" s="40"/>
      <c r="AD62" s="40"/>
      <c r="AE62" s="40"/>
      <c r="AF62" s="40"/>
      <c r="AG62" s="40"/>
      <c r="AH62" s="40"/>
      <c r="AI62" s="40"/>
      <c r="AJ62" s="40"/>
      <c r="AK62" s="22"/>
      <c r="AL62" s="33"/>
    </row>
    <row r="63" spans="1:38" ht="14.25">
      <c r="A63" s="6" t="s">
        <v>28</v>
      </c>
      <c r="B63" s="25"/>
      <c r="C63" s="25">
        <v>17.89469</v>
      </c>
      <c r="D63" s="25">
        <v>21.325656</v>
      </c>
      <c r="E63" s="25">
        <v>21.791087</v>
      </c>
      <c r="F63" s="25">
        <v>40.924593</v>
      </c>
      <c r="G63" s="25">
        <v>39.534594</v>
      </c>
      <c r="H63" s="25">
        <v>72.56331399999999</v>
      </c>
      <c r="I63" s="25">
        <v>91.340761</v>
      </c>
      <c r="J63" s="25">
        <v>70.63345</v>
      </c>
      <c r="K63" s="25">
        <v>88.03830500000001</v>
      </c>
      <c r="L63" s="25">
        <v>99.08162417000001</v>
      </c>
      <c r="M63" s="25">
        <v>111.74290383</v>
      </c>
      <c r="N63" s="28">
        <v>144.16625272</v>
      </c>
      <c r="O63" s="43">
        <v>156.55085973</v>
      </c>
      <c r="P63" s="39">
        <v>172.86159283053536</v>
      </c>
      <c r="Q63" s="39">
        <v>187.14620000000002</v>
      </c>
      <c r="R63" s="39">
        <v>23.7462</v>
      </c>
      <c r="S63" s="39">
        <v>23.7462</v>
      </c>
      <c r="T63" s="39">
        <v>23.7462</v>
      </c>
      <c r="U63" s="39">
        <v>23.7462</v>
      </c>
      <c r="V63" s="39">
        <v>23.7462</v>
      </c>
      <c r="W63" s="39"/>
      <c r="X63" s="39"/>
      <c r="Y63" s="39"/>
      <c r="Z63" s="39"/>
      <c r="AA63" s="39"/>
      <c r="AB63" s="39"/>
      <c r="AC63" s="39"/>
      <c r="AD63" s="39"/>
      <c r="AE63" s="39"/>
      <c r="AF63" s="39"/>
      <c r="AG63" s="39"/>
      <c r="AH63" s="39"/>
      <c r="AI63" s="39"/>
      <c r="AJ63" s="39"/>
      <c r="AK63" s="22">
        <f>SUM(B63:AJ63)</f>
        <v>1454.3268832805356</v>
      </c>
      <c r="AL63" s="4"/>
    </row>
    <row r="64" spans="1:38" s="34" customFormat="1" ht="14.25">
      <c r="A64" s="30" t="s">
        <v>10</v>
      </c>
      <c r="B64" s="31"/>
      <c r="C64" s="31"/>
      <c r="D64" s="31"/>
      <c r="E64" s="31"/>
      <c r="F64" s="31"/>
      <c r="G64" s="31"/>
      <c r="H64" s="31"/>
      <c r="I64" s="31"/>
      <c r="J64" s="31"/>
      <c r="K64" s="31"/>
      <c r="L64" s="31">
        <v>2.081675</v>
      </c>
      <c r="M64" s="31">
        <v>25</v>
      </c>
      <c r="N64" s="32">
        <v>15</v>
      </c>
      <c r="O64" s="44">
        <v>7.918325</v>
      </c>
      <c r="P64" s="40"/>
      <c r="Q64" s="40"/>
      <c r="R64" s="40"/>
      <c r="S64" s="40"/>
      <c r="T64" s="40"/>
      <c r="U64" s="40"/>
      <c r="V64" s="40"/>
      <c r="W64" s="40"/>
      <c r="X64" s="40"/>
      <c r="Y64" s="40"/>
      <c r="Z64" s="40"/>
      <c r="AA64" s="40"/>
      <c r="AB64" s="40"/>
      <c r="AC64" s="40"/>
      <c r="AD64" s="40"/>
      <c r="AE64" s="40"/>
      <c r="AF64" s="40"/>
      <c r="AG64" s="40"/>
      <c r="AH64" s="40"/>
      <c r="AI64" s="40"/>
      <c r="AJ64" s="40"/>
      <c r="AK64" s="22"/>
      <c r="AL64" s="33"/>
    </row>
    <row r="65" spans="1:38" s="34" customFormat="1" ht="14.25">
      <c r="A65" s="30" t="s">
        <v>3</v>
      </c>
      <c r="B65" s="31"/>
      <c r="C65" s="31">
        <v>17.89469</v>
      </c>
      <c r="D65" s="31">
        <v>21.325656</v>
      </c>
      <c r="E65" s="31">
        <v>21.791087</v>
      </c>
      <c r="F65" s="31">
        <v>40.924593</v>
      </c>
      <c r="G65" s="31">
        <v>39.534594</v>
      </c>
      <c r="H65" s="31">
        <v>67.379314</v>
      </c>
      <c r="I65" s="31">
        <v>86.156761</v>
      </c>
      <c r="J65" s="31">
        <v>65.44948</v>
      </c>
      <c r="K65" s="31">
        <v>82.800325</v>
      </c>
      <c r="L65" s="31">
        <v>76.48360804000001</v>
      </c>
      <c r="M65" s="31">
        <v>79.15513944</v>
      </c>
      <c r="N65" s="32">
        <v>106.8762334</v>
      </c>
      <c r="O65" s="44">
        <v>126.86237634</v>
      </c>
      <c r="P65" s="40">
        <v>149.11539283053537</v>
      </c>
      <c r="Q65" s="40">
        <v>163.4</v>
      </c>
      <c r="R65" s="40"/>
      <c r="S65" s="40"/>
      <c r="T65" s="40"/>
      <c r="U65" s="40"/>
      <c r="V65" s="40"/>
      <c r="W65" s="40"/>
      <c r="X65" s="40"/>
      <c r="Y65" s="40"/>
      <c r="Z65" s="40"/>
      <c r="AA65" s="40"/>
      <c r="AB65" s="40"/>
      <c r="AC65" s="40"/>
      <c r="AD65" s="40"/>
      <c r="AE65" s="40"/>
      <c r="AF65" s="40"/>
      <c r="AG65" s="40"/>
      <c r="AH65" s="40"/>
      <c r="AI65" s="40"/>
      <c r="AJ65" s="40"/>
      <c r="AK65" s="22"/>
      <c r="AL65" s="33"/>
    </row>
    <row r="66" spans="1:38" s="34" customFormat="1" ht="14.25">
      <c r="A66" s="30" t="s">
        <v>8</v>
      </c>
      <c r="B66" s="31"/>
      <c r="C66" s="31"/>
      <c r="D66" s="31"/>
      <c r="E66" s="31"/>
      <c r="F66" s="31"/>
      <c r="G66" s="31"/>
      <c r="H66" s="31">
        <v>5.184</v>
      </c>
      <c r="I66" s="31">
        <v>5.184</v>
      </c>
      <c r="J66" s="31">
        <v>5.18397</v>
      </c>
      <c r="K66" s="31">
        <v>5.23798</v>
      </c>
      <c r="L66" s="31">
        <v>20.51634113</v>
      </c>
      <c r="M66" s="31">
        <v>7.587764389999999</v>
      </c>
      <c r="N66" s="32">
        <v>22.29001932</v>
      </c>
      <c r="O66" s="44">
        <v>21.77015839</v>
      </c>
      <c r="P66" s="40">
        <v>23.7462</v>
      </c>
      <c r="Q66" s="40">
        <v>23.7462</v>
      </c>
      <c r="R66" s="40">
        <v>23.7462</v>
      </c>
      <c r="S66" s="40">
        <v>23.7462</v>
      </c>
      <c r="T66" s="40">
        <v>23.7462</v>
      </c>
      <c r="U66" s="40">
        <v>23.7462</v>
      </c>
      <c r="V66" s="40">
        <v>23.7462</v>
      </c>
      <c r="W66" s="40"/>
      <c r="X66" s="40"/>
      <c r="Y66" s="40"/>
      <c r="Z66" s="40"/>
      <c r="AA66" s="40"/>
      <c r="AB66" s="40"/>
      <c r="AC66" s="40"/>
      <c r="AD66" s="40"/>
      <c r="AE66" s="40"/>
      <c r="AF66" s="40"/>
      <c r="AG66" s="40"/>
      <c r="AH66" s="40"/>
      <c r="AI66" s="40"/>
      <c r="AJ66" s="40"/>
      <c r="AK66" s="22"/>
      <c r="AL66" s="33"/>
    </row>
    <row r="67" spans="1:38" ht="14.25">
      <c r="A67" s="6" t="s">
        <v>29</v>
      </c>
      <c r="B67" s="25"/>
      <c r="C67" s="25"/>
      <c r="D67" s="25"/>
      <c r="E67" s="25"/>
      <c r="F67" s="25"/>
      <c r="G67" s="25"/>
      <c r="H67" s="25"/>
      <c r="I67" s="25"/>
      <c r="J67" s="25"/>
      <c r="K67" s="25"/>
      <c r="L67" s="25"/>
      <c r="M67" s="25"/>
      <c r="N67" s="28"/>
      <c r="O67" s="43">
        <v>1.1</v>
      </c>
      <c r="P67" s="39"/>
      <c r="Q67" s="39"/>
      <c r="R67" s="39"/>
      <c r="S67" s="39"/>
      <c r="T67" s="39"/>
      <c r="U67" s="39"/>
      <c r="V67" s="39"/>
      <c r="W67" s="39"/>
      <c r="X67" s="39"/>
      <c r="Y67" s="39"/>
      <c r="Z67" s="39"/>
      <c r="AA67" s="39"/>
      <c r="AB67" s="39"/>
      <c r="AC67" s="39"/>
      <c r="AD67" s="39"/>
      <c r="AE67" s="39"/>
      <c r="AF67" s="39"/>
      <c r="AG67" s="39"/>
      <c r="AH67" s="39"/>
      <c r="AI67" s="39"/>
      <c r="AJ67" s="39"/>
      <c r="AK67" s="22">
        <f>SUM(B67:AJ67)</f>
        <v>1.1</v>
      </c>
      <c r="AL67" s="4"/>
    </row>
    <row r="68" spans="1:38" s="34" customFormat="1" ht="14.25">
      <c r="A68" s="30" t="s">
        <v>3</v>
      </c>
      <c r="B68" s="31"/>
      <c r="C68" s="31"/>
      <c r="D68" s="31"/>
      <c r="E68" s="31"/>
      <c r="F68" s="31"/>
      <c r="G68" s="31"/>
      <c r="H68" s="31"/>
      <c r="I68" s="31"/>
      <c r="J68" s="31"/>
      <c r="K68" s="31"/>
      <c r="L68" s="31"/>
      <c r="M68" s="31"/>
      <c r="N68" s="32"/>
      <c r="O68" s="44">
        <v>1.1</v>
      </c>
      <c r="P68" s="40"/>
      <c r="Q68" s="40"/>
      <c r="R68" s="40"/>
      <c r="S68" s="40"/>
      <c r="T68" s="40"/>
      <c r="U68" s="40"/>
      <c r="V68" s="40"/>
      <c r="W68" s="40"/>
      <c r="X68" s="40"/>
      <c r="Y68" s="40"/>
      <c r="Z68" s="40"/>
      <c r="AA68" s="40"/>
      <c r="AB68" s="40"/>
      <c r="AC68" s="40"/>
      <c r="AD68" s="40"/>
      <c r="AE68" s="40"/>
      <c r="AF68" s="40"/>
      <c r="AG68" s="40"/>
      <c r="AH68" s="40"/>
      <c r="AI68" s="40"/>
      <c r="AJ68" s="40"/>
      <c r="AK68" s="22"/>
      <c r="AL68" s="33"/>
    </row>
    <row r="69" spans="1:38" ht="14.25">
      <c r="A69" s="6" t="s">
        <v>30</v>
      </c>
      <c r="B69" s="25">
        <v>0.02</v>
      </c>
      <c r="C69" s="25"/>
      <c r="D69" s="25">
        <v>1.630361</v>
      </c>
      <c r="E69" s="25">
        <v>2.580847</v>
      </c>
      <c r="F69" s="25">
        <v>1.805051</v>
      </c>
      <c r="G69" s="25">
        <v>0.47348</v>
      </c>
      <c r="H69" s="25">
        <v>1.904352</v>
      </c>
      <c r="I69" s="25">
        <v>1.1</v>
      </c>
      <c r="J69" s="25">
        <v>0.8</v>
      </c>
      <c r="K69" s="25">
        <v>1</v>
      </c>
      <c r="L69" s="25">
        <v>1</v>
      </c>
      <c r="M69" s="25">
        <v>0.827</v>
      </c>
      <c r="N69" s="28">
        <v>0.80000044085</v>
      </c>
      <c r="O69" s="48">
        <v>1.2135056100000001</v>
      </c>
      <c r="P69" s="39"/>
      <c r="Q69" s="39"/>
      <c r="R69" s="39"/>
      <c r="S69" s="39"/>
      <c r="T69" s="39"/>
      <c r="U69" s="39"/>
      <c r="V69" s="39"/>
      <c r="W69" s="39"/>
      <c r="X69" s="39"/>
      <c r="Y69" s="39"/>
      <c r="Z69" s="39"/>
      <c r="AA69" s="39"/>
      <c r="AB69" s="39"/>
      <c r="AC69" s="39"/>
      <c r="AD69" s="39"/>
      <c r="AE69" s="39"/>
      <c r="AF69" s="39"/>
      <c r="AG69" s="39"/>
      <c r="AH69" s="39"/>
      <c r="AI69" s="39"/>
      <c r="AJ69" s="39"/>
      <c r="AK69" s="22">
        <f>SUM(B69:AJ69)</f>
        <v>15.15459705085</v>
      </c>
      <c r="AL69" s="4"/>
    </row>
    <row r="70" spans="1:38" s="34" customFormat="1" ht="14.25">
      <c r="A70" s="30" t="s">
        <v>3</v>
      </c>
      <c r="B70" s="31">
        <v>0.02</v>
      </c>
      <c r="C70" s="31"/>
      <c r="D70" s="31">
        <v>1.630361</v>
      </c>
      <c r="E70" s="31">
        <v>2.580847</v>
      </c>
      <c r="F70" s="31">
        <v>1.805051</v>
      </c>
      <c r="G70" s="31">
        <v>0.47348</v>
      </c>
      <c r="H70" s="31">
        <v>1.904352</v>
      </c>
      <c r="I70" s="31">
        <v>1.1</v>
      </c>
      <c r="J70" s="31">
        <v>0.8</v>
      </c>
      <c r="K70" s="31">
        <v>1</v>
      </c>
      <c r="L70" s="31">
        <v>1</v>
      </c>
      <c r="M70" s="31">
        <v>0.827</v>
      </c>
      <c r="N70" s="32">
        <v>0.80000044085</v>
      </c>
      <c r="O70" s="44">
        <v>1.2135056100000001</v>
      </c>
      <c r="P70" s="40"/>
      <c r="Q70" s="40"/>
      <c r="R70" s="40"/>
      <c r="S70" s="40"/>
      <c r="T70" s="40"/>
      <c r="U70" s="40"/>
      <c r="V70" s="40"/>
      <c r="W70" s="40"/>
      <c r="X70" s="40"/>
      <c r="Y70" s="40"/>
      <c r="Z70" s="40"/>
      <c r="AA70" s="40"/>
      <c r="AB70" s="40"/>
      <c r="AC70" s="40"/>
      <c r="AD70" s="40"/>
      <c r="AE70" s="40"/>
      <c r="AF70" s="40"/>
      <c r="AG70" s="40"/>
      <c r="AH70" s="40"/>
      <c r="AI70" s="40"/>
      <c r="AJ70" s="40"/>
      <c r="AK70" s="22"/>
      <c r="AL70" s="33"/>
    </row>
    <row r="71" spans="1:38" ht="14.25">
      <c r="A71" s="6" t="s">
        <v>31</v>
      </c>
      <c r="B71" s="25"/>
      <c r="C71" s="25"/>
      <c r="D71" s="25"/>
      <c r="E71" s="25"/>
      <c r="F71" s="25"/>
      <c r="G71" s="25"/>
      <c r="H71" s="25"/>
      <c r="I71" s="25"/>
      <c r="J71" s="25"/>
      <c r="K71" s="25"/>
      <c r="L71" s="25"/>
      <c r="M71" s="25"/>
      <c r="N71" s="28"/>
      <c r="O71" s="48">
        <v>0.191525</v>
      </c>
      <c r="P71" s="39"/>
      <c r="Q71" s="39"/>
      <c r="R71" s="39"/>
      <c r="S71" s="39"/>
      <c r="T71" s="39"/>
      <c r="U71" s="39"/>
      <c r="V71" s="39"/>
      <c r="W71" s="39"/>
      <c r="X71" s="39"/>
      <c r="Y71" s="39"/>
      <c r="Z71" s="39"/>
      <c r="AA71" s="39"/>
      <c r="AB71" s="39"/>
      <c r="AC71" s="39"/>
      <c r="AD71" s="39"/>
      <c r="AE71" s="39"/>
      <c r="AF71" s="39"/>
      <c r="AG71" s="39"/>
      <c r="AH71" s="39"/>
      <c r="AI71" s="39"/>
      <c r="AJ71" s="39"/>
      <c r="AK71" s="22">
        <f>SUM(B71:AJ71)</f>
        <v>0.191525</v>
      </c>
      <c r="AL71" s="4"/>
    </row>
    <row r="72" spans="1:38" s="34" customFormat="1" ht="14.25">
      <c r="A72" s="30" t="s">
        <v>4</v>
      </c>
      <c r="B72" s="31"/>
      <c r="C72" s="31"/>
      <c r="D72" s="31"/>
      <c r="E72" s="31"/>
      <c r="F72" s="31"/>
      <c r="G72" s="31"/>
      <c r="H72" s="31"/>
      <c r="I72" s="31"/>
      <c r="J72" s="31"/>
      <c r="K72" s="31"/>
      <c r="L72" s="31"/>
      <c r="M72" s="31"/>
      <c r="N72" s="32"/>
      <c r="O72" s="44">
        <v>0.191525</v>
      </c>
      <c r="P72" s="40"/>
      <c r="Q72" s="40"/>
      <c r="R72" s="40"/>
      <c r="S72" s="40"/>
      <c r="T72" s="40"/>
      <c r="U72" s="40"/>
      <c r="V72" s="40"/>
      <c r="W72" s="40"/>
      <c r="X72" s="40"/>
      <c r="Y72" s="40"/>
      <c r="Z72" s="40"/>
      <c r="AA72" s="40"/>
      <c r="AB72" s="40"/>
      <c r="AC72" s="40"/>
      <c r="AD72" s="40"/>
      <c r="AE72" s="40"/>
      <c r="AF72" s="40"/>
      <c r="AG72" s="40"/>
      <c r="AH72" s="40"/>
      <c r="AI72" s="40"/>
      <c r="AJ72" s="40"/>
      <c r="AK72" s="22"/>
      <c r="AL72" s="33"/>
    </row>
    <row r="73" spans="1:38" ht="14.25">
      <c r="A73" s="6" t="s">
        <v>32</v>
      </c>
      <c r="B73" s="25"/>
      <c r="C73" s="25"/>
      <c r="D73" s="25"/>
      <c r="E73" s="25"/>
      <c r="F73" s="25"/>
      <c r="G73" s="25"/>
      <c r="H73" s="25"/>
      <c r="I73" s="25"/>
      <c r="J73" s="25"/>
      <c r="K73" s="25"/>
      <c r="L73" s="25">
        <v>0.4</v>
      </c>
      <c r="M73" s="25">
        <v>0.3</v>
      </c>
      <c r="N73" s="28">
        <v>0.3</v>
      </c>
      <c r="O73" s="43">
        <v>1</v>
      </c>
      <c r="P73" s="39">
        <v>1</v>
      </c>
      <c r="Q73" s="39">
        <v>1</v>
      </c>
      <c r="R73" s="39">
        <v>1</v>
      </c>
      <c r="S73" s="39">
        <v>1</v>
      </c>
      <c r="T73" s="39"/>
      <c r="U73" s="39"/>
      <c r="V73" s="39"/>
      <c r="W73" s="39"/>
      <c r="X73" s="39"/>
      <c r="Y73" s="39"/>
      <c r="Z73" s="39"/>
      <c r="AA73" s="39"/>
      <c r="AB73" s="39"/>
      <c r="AC73" s="39"/>
      <c r="AD73" s="39"/>
      <c r="AE73" s="39"/>
      <c r="AF73" s="39"/>
      <c r="AG73" s="39"/>
      <c r="AH73" s="39"/>
      <c r="AI73" s="39"/>
      <c r="AJ73" s="39"/>
      <c r="AK73" s="22">
        <f>SUM(B73:AJ73)</f>
        <v>6</v>
      </c>
      <c r="AL73" s="4"/>
    </row>
    <row r="74" spans="1:38" s="34" customFormat="1" ht="14.25">
      <c r="A74" s="30" t="s">
        <v>3</v>
      </c>
      <c r="B74" s="31"/>
      <c r="C74" s="31"/>
      <c r="D74" s="31"/>
      <c r="E74" s="31"/>
      <c r="F74" s="31"/>
      <c r="G74" s="31"/>
      <c r="H74" s="31"/>
      <c r="I74" s="31"/>
      <c r="J74" s="31"/>
      <c r="K74" s="31"/>
      <c r="L74" s="31">
        <v>0.4</v>
      </c>
      <c r="M74" s="31">
        <v>0.3</v>
      </c>
      <c r="N74" s="32">
        <v>0.3</v>
      </c>
      <c r="O74" s="44">
        <v>1</v>
      </c>
      <c r="P74" s="40">
        <v>1</v>
      </c>
      <c r="Q74" s="40">
        <v>1</v>
      </c>
      <c r="R74" s="40">
        <v>1</v>
      </c>
      <c r="S74" s="40">
        <v>1</v>
      </c>
      <c r="T74" s="40"/>
      <c r="U74" s="40"/>
      <c r="V74" s="40"/>
      <c r="W74" s="40"/>
      <c r="X74" s="40"/>
      <c r="Y74" s="40"/>
      <c r="Z74" s="40"/>
      <c r="AA74" s="40"/>
      <c r="AB74" s="40"/>
      <c r="AC74" s="40"/>
      <c r="AD74" s="40"/>
      <c r="AE74" s="40"/>
      <c r="AF74" s="40"/>
      <c r="AG74" s="40"/>
      <c r="AH74" s="40"/>
      <c r="AI74" s="40"/>
      <c r="AJ74" s="40"/>
      <c r="AK74" s="22"/>
      <c r="AL74" s="33"/>
    </row>
    <row r="75" spans="1:38" ht="14.25">
      <c r="A75" s="6" t="s">
        <v>33</v>
      </c>
      <c r="B75" s="25"/>
      <c r="C75" s="25"/>
      <c r="D75" s="25"/>
      <c r="E75" s="25"/>
      <c r="F75" s="25"/>
      <c r="G75" s="25"/>
      <c r="H75" s="25"/>
      <c r="I75" s="25"/>
      <c r="J75" s="25"/>
      <c r="K75" s="25"/>
      <c r="L75" s="25">
        <v>8</v>
      </c>
      <c r="M75" s="25">
        <v>8</v>
      </c>
      <c r="N75" s="28">
        <v>8</v>
      </c>
      <c r="O75" s="43">
        <v>8</v>
      </c>
      <c r="P75" s="39">
        <v>8</v>
      </c>
      <c r="Q75" s="39">
        <v>8</v>
      </c>
      <c r="R75" s="39">
        <v>8</v>
      </c>
      <c r="S75" s="39">
        <v>8</v>
      </c>
      <c r="T75" s="39">
        <v>8</v>
      </c>
      <c r="U75" s="39">
        <v>8</v>
      </c>
      <c r="V75" s="39"/>
      <c r="W75" s="39"/>
      <c r="X75" s="39"/>
      <c r="Y75" s="39"/>
      <c r="Z75" s="39"/>
      <c r="AA75" s="39"/>
      <c r="AB75" s="39"/>
      <c r="AC75" s="39"/>
      <c r="AD75" s="39"/>
      <c r="AE75" s="39"/>
      <c r="AF75" s="39"/>
      <c r="AG75" s="39"/>
      <c r="AH75" s="39"/>
      <c r="AI75" s="39"/>
      <c r="AJ75" s="39"/>
      <c r="AK75" s="22">
        <f>SUM(B75:AJ75)</f>
        <v>80</v>
      </c>
      <c r="AL75" s="4"/>
    </row>
    <row r="76" spans="1:38" s="34" customFormat="1" ht="14.25">
      <c r="A76" s="30" t="s">
        <v>10</v>
      </c>
      <c r="B76" s="31"/>
      <c r="C76" s="31"/>
      <c r="D76" s="31"/>
      <c r="E76" s="31"/>
      <c r="F76" s="31"/>
      <c r="G76" s="31"/>
      <c r="H76" s="31"/>
      <c r="I76" s="31"/>
      <c r="J76" s="31"/>
      <c r="K76" s="31"/>
      <c r="L76" s="31">
        <v>8</v>
      </c>
      <c r="M76" s="31">
        <v>8</v>
      </c>
      <c r="N76" s="32">
        <v>8</v>
      </c>
      <c r="O76" s="44">
        <v>8</v>
      </c>
      <c r="P76" s="40">
        <v>8</v>
      </c>
      <c r="Q76" s="40">
        <v>8</v>
      </c>
      <c r="R76" s="40">
        <v>8</v>
      </c>
      <c r="S76" s="40">
        <v>8</v>
      </c>
      <c r="T76" s="40">
        <v>8</v>
      </c>
      <c r="U76" s="40">
        <v>8</v>
      </c>
      <c r="V76" s="40"/>
      <c r="W76" s="40"/>
      <c r="X76" s="40"/>
      <c r="Y76" s="40"/>
      <c r="Z76" s="40"/>
      <c r="AA76" s="40"/>
      <c r="AB76" s="40"/>
      <c r="AC76" s="40"/>
      <c r="AD76" s="40"/>
      <c r="AE76" s="40"/>
      <c r="AF76" s="40"/>
      <c r="AG76" s="40"/>
      <c r="AH76" s="40"/>
      <c r="AI76" s="40"/>
      <c r="AJ76" s="40"/>
      <c r="AK76" s="22"/>
      <c r="AL76" s="33"/>
    </row>
    <row r="77" spans="1:38" ht="14.25">
      <c r="A77" s="6" t="s">
        <v>34</v>
      </c>
      <c r="B77" s="25"/>
      <c r="C77" s="25"/>
      <c r="D77" s="25"/>
      <c r="E77" s="25"/>
      <c r="F77" s="25"/>
      <c r="G77" s="25"/>
      <c r="H77" s="25">
        <v>0</v>
      </c>
      <c r="I77" s="25">
        <v>0.96</v>
      </c>
      <c r="J77" s="25">
        <v>0.96</v>
      </c>
      <c r="K77" s="25">
        <v>0.97</v>
      </c>
      <c r="L77" s="25">
        <v>0.97</v>
      </c>
      <c r="M77" s="25">
        <v>0.97</v>
      </c>
      <c r="N77" s="28">
        <v>0.97</v>
      </c>
      <c r="O77" s="43">
        <v>0.975</v>
      </c>
      <c r="P77" s="39">
        <v>1</v>
      </c>
      <c r="Q77" s="39">
        <v>1</v>
      </c>
      <c r="R77" s="39">
        <v>1</v>
      </c>
      <c r="S77" s="39">
        <v>1</v>
      </c>
      <c r="T77" s="39">
        <v>1</v>
      </c>
      <c r="U77" s="39">
        <v>1</v>
      </c>
      <c r="V77" s="39">
        <v>1</v>
      </c>
      <c r="W77" s="39">
        <v>1</v>
      </c>
      <c r="X77" s="39">
        <v>1</v>
      </c>
      <c r="Y77" s="39">
        <v>1</v>
      </c>
      <c r="Z77" s="39">
        <v>1</v>
      </c>
      <c r="AA77" s="39">
        <v>1</v>
      </c>
      <c r="AB77" s="39">
        <v>1</v>
      </c>
      <c r="AC77" s="39"/>
      <c r="AD77" s="39"/>
      <c r="AE77" s="39"/>
      <c r="AF77" s="39"/>
      <c r="AG77" s="39"/>
      <c r="AH77" s="39"/>
      <c r="AI77" s="39"/>
      <c r="AJ77" s="39"/>
      <c r="AK77" s="22">
        <f>SUM(B77:AJ77)</f>
        <v>19.775</v>
      </c>
      <c r="AL77" s="4"/>
    </row>
    <row r="78" spans="1:38" s="34" customFormat="1" ht="14.25">
      <c r="A78" s="30" t="s">
        <v>8</v>
      </c>
      <c r="B78" s="31"/>
      <c r="C78" s="31"/>
      <c r="D78" s="31"/>
      <c r="E78" s="31"/>
      <c r="F78" s="31"/>
      <c r="G78" s="31"/>
      <c r="H78" s="31">
        <v>0</v>
      </c>
      <c r="I78" s="31">
        <v>0.96</v>
      </c>
      <c r="J78" s="31">
        <v>0.96</v>
      </c>
      <c r="K78" s="31">
        <v>0.97</v>
      </c>
      <c r="L78" s="31">
        <v>0.97</v>
      </c>
      <c r="M78" s="31">
        <v>0.97</v>
      </c>
      <c r="N78" s="32">
        <v>0.97</v>
      </c>
      <c r="O78" s="44">
        <v>0.975</v>
      </c>
      <c r="P78" s="40">
        <v>1</v>
      </c>
      <c r="Q78" s="40">
        <v>1</v>
      </c>
      <c r="R78" s="40">
        <v>1</v>
      </c>
      <c r="S78" s="40">
        <v>1</v>
      </c>
      <c r="T78" s="40">
        <v>1</v>
      </c>
      <c r="U78" s="40">
        <v>1</v>
      </c>
      <c r="V78" s="40">
        <v>1</v>
      </c>
      <c r="W78" s="40">
        <v>1</v>
      </c>
      <c r="X78" s="40">
        <v>1</v>
      </c>
      <c r="Y78" s="40">
        <v>1</v>
      </c>
      <c r="Z78" s="40">
        <v>1</v>
      </c>
      <c r="AA78" s="40">
        <v>1</v>
      </c>
      <c r="AB78" s="40">
        <v>1</v>
      </c>
      <c r="AC78" s="40"/>
      <c r="AD78" s="40"/>
      <c r="AE78" s="40"/>
      <c r="AF78" s="40"/>
      <c r="AG78" s="40"/>
      <c r="AH78" s="40"/>
      <c r="AI78" s="40"/>
      <c r="AJ78" s="40"/>
      <c r="AK78" s="22"/>
      <c r="AL78" s="33"/>
    </row>
    <row r="79" spans="1:38" ht="14.25">
      <c r="A79" s="6" t="s">
        <v>35</v>
      </c>
      <c r="B79" s="25"/>
      <c r="C79" s="25"/>
      <c r="D79" s="25"/>
      <c r="E79" s="25"/>
      <c r="F79" s="25"/>
      <c r="G79" s="25"/>
      <c r="H79" s="25">
        <v>11.558846</v>
      </c>
      <c r="I79" s="25">
        <v>11.743236</v>
      </c>
      <c r="J79" s="25">
        <v>52.2668088</v>
      </c>
      <c r="K79" s="25">
        <v>11.4852</v>
      </c>
      <c r="L79" s="25">
        <v>11.09194767</v>
      </c>
      <c r="M79" s="25">
        <v>13.363244779999999</v>
      </c>
      <c r="N79" s="28">
        <v>10.33253998</v>
      </c>
      <c r="O79" s="43">
        <v>12.562152730000001</v>
      </c>
      <c r="P79" s="39">
        <v>12.018564</v>
      </c>
      <c r="Q79" s="39">
        <v>12.018564</v>
      </c>
      <c r="R79" s="39">
        <v>12.018564</v>
      </c>
      <c r="S79" s="39">
        <v>12.018564</v>
      </c>
      <c r="T79" s="39">
        <v>12.018564</v>
      </c>
      <c r="U79" s="39">
        <v>12.018564</v>
      </c>
      <c r="V79" s="39">
        <v>12.018564</v>
      </c>
      <c r="W79" s="39">
        <v>12.018564</v>
      </c>
      <c r="X79" s="39">
        <v>12.018564</v>
      </c>
      <c r="Y79" s="39">
        <v>12.018564</v>
      </c>
      <c r="Z79" s="39">
        <v>12.018564</v>
      </c>
      <c r="AA79" s="39">
        <v>12.018564</v>
      </c>
      <c r="AB79" s="39"/>
      <c r="AC79" s="39"/>
      <c r="AD79" s="39"/>
      <c r="AE79" s="39"/>
      <c r="AF79" s="39"/>
      <c r="AG79" s="39"/>
      <c r="AH79" s="39"/>
      <c r="AI79" s="39"/>
      <c r="AJ79" s="39"/>
      <c r="AK79" s="22">
        <f>SUM(B79:AJ79)</f>
        <v>278.62674396</v>
      </c>
      <c r="AL79" s="4"/>
    </row>
    <row r="80" spans="1:38" s="34" customFormat="1" ht="14.25">
      <c r="A80" s="30" t="s">
        <v>3</v>
      </c>
      <c r="B80" s="31"/>
      <c r="C80" s="31"/>
      <c r="D80" s="31"/>
      <c r="E80" s="31"/>
      <c r="F80" s="31"/>
      <c r="G80" s="31"/>
      <c r="H80" s="31"/>
      <c r="I80" s="31"/>
      <c r="J80" s="31">
        <v>40.53621</v>
      </c>
      <c r="K80" s="31"/>
      <c r="L80" s="31"/>
      <c r="M80" s="31">
        <v>2.6658</v>
      </c>
      <c r="N80" s="32"/>
      <c r="O80" s="44"/>
      <c r="P80" s="40"/>
      <c r="Q80" s="40"/>
      <c r="R80" s="40"/>
      <c r="S80" s="40"/>
      <c r="T80" s="40"/>
      <c r="U80" s="40"/>
      <c r="V80" s="40"/>
      <c r="W80" s="40"/>
      <c r="X80" s="40"/>
      <c r="Y80" s="40"/>
      <c r="Z80" s="40"/>
      <c r="AA80" s="40"/>
      <c r="AB80" s="40"/>
      <c r="AC80" s="40"/>
      <c r="AD80" s="40"/>
      <c r="AE80" s="40"/>
      <c r="AF80" s="40"/>
      <c r="AG80" s="40"/>
      <c r="AH80" s="40"/>
      <c r="AI80" s="40"/>
      <c r="AJ80" s="40"/>
      <c r="AK80" s="22"/>
      <c r="AL80" s="33"/>
    </row>
    <row r="81" spans="1:38" s="34" customFormat="1" ht="14.25">
      <c r="A81" s="30" t="s">
        <v>8</v>
      </c>
      <c r="B81" s="31"/>
      <c r="C81" s="31"/>
      <c r="D81" s="31"/>
      <c r="E81" s="31"/>
      <c r="F81" s="31"/>
      <c r="G81" s="31"/>
      <c r="H81" s="31">
        <v>11.558846</v>
      </c>
      <c r="I81" s="31">
        <v>11.743236</v>
      </c>
      <c r="J81" s="31">
        <v>11.730598800000001</v>
      </c>
      <c r="K81" s="31">
        <v>11.4852</v>
      </c>
      <c r="L81" s="31">
        <v>11.09194767</v>
      </c>
      <c r="M81" s="31">
        <v>10.69744478</v>
      </c>
      <c r="N81" s="32">
        <v>10.33253998</v>
      </c>
      <c r="O81" s="44">
        <v>12.562152730000001</v>
      </c>
      <c r="P81" s="40">
        <v>12.018564</v>
      </c>
      <c r="Q81" s="40">
        <v>12.018564</v>
      </c>
      <c r="R81" s="40">
        <v>12.018564</v>
      </c>
      <c r="S81" s="40">
        <v>12.018564</v>
      </c>
      <c r="T81" s="40">
        <v>12.018564</v>
      </c>
      <c r="U81" s="40">
        <v>12.018564</v>
      </c>
      <c r="V81" s="40">
        <v>12.018564</v>
      </c>
      <c r="W81" s="40">
        <v>12.018564</v>
      </c>
      <c r="X81" s="40">
        <v>12.018564</v>
      </c>
      <c r="Y81" s="40">
        <v>12.018564</v>
      </c>
      <c r="Z81" s="40">
        <v>12.018564</v>
      </c>
      <c r="AA81" s="40">
        <v>12.018564</v>
      </c>
      <c r="AB81" s="40"/>
      <c r="AC81" s="40"/>
      <c r="AD81" s="40"/>
      <c r="AE81" s="40"/>
      <c r="AF81" s="40"/>
      <c r="AG81" s="40"/>
      <c r="AH81" s="40"/>
      <c r="AI81" s="40"/>
      <c r="AJ81" s="40"/>
      <c r="AK81" s="22"/>
      <c r="AL81" s="33"/>
    </row>
    <row r="82" spans="1:38" ht="14.25">
      <c r="A82" s="6" t="s">
        <v>36</v>
      </c>
      <c r="B82" s="25"/>
      <c r="C82" s="25"/>
      <c r="D82" s="25"/>
      <c r="E82" s="25"/>
      <c r="F82" s="25"/>
      <c r="G82" s="25"/>
      <c r="H82" s="25"/>
      <c r="I82" s="25"/>
      <c r="J82" s="25"/>
      <c r="K82" s="25"/>
      <c r="L82" s="25"/>
      <c r="M82" s="25"/>
      <c r="N82" s="28"/>
      <c r="O82" s="43">
        <v>0.15031973</v>
      </c>
      <c r="P82" s="39"/>
      <c r="Q82" s="39"/>
      <c r="R82" s="39"/>
      <c r="S82" s="39"/>
      <c r="T82" s="39"/>
      <c r="U82" s="39"/>
      <c r="V82" s="39"/>
      <c r="W82" s="39"/>
      <c r="X82" s="39"/>
      <c r="Y82" s="39"/>
      <c r="Z82" s="39"/>
      <c r="AA82" s="39"/>
      <c r="AB82" s="39"/>
      <c r="AC82" s="39"/>
      <c r="AD82" s="39"/>
      <c r="AE82" s="39"/>
      <c r="AF82" s="39"/>
      <c r="AG82" s="39"/>
      <c r="AH82" s="39"/>
      <c r="AI82" s="39"/>
      <c r="AJ82" s="39"/>
      <c r="AK82" s="22">
        <f>SUM(B82:AJ82)</f>
        <v>0.15031973</v>
      </c>
      <c r="AL82" s="4"/>
    </row>
    <row r="83" spans="1:38" s="34" customFormat="1" ht="14.25">
      <c r="A83" s="30" t="s">
        <v>3</v>
      </c>
      <c r="B83" s="31"/>
      <c r="C83" s="31"/>
      <c r="D83" s="31"/>
      <c r="E83" s="31"/>
      <c r="F83" s="31"/>
      <c r="G83" s="31"/>
      <c r="H83" s="31"/>
      <c r="I83" s="31"/>
      <c r="J83" s="31"/>
      <c r="K83" s="31"/>
      <c r="L83" s="31"/>
      <c r="M83" s="31"/>
      <c r="N83" s="32"/>
      <c r="O83" s="44">
        <v>0.15031973</v>
      </c>
      <c r="P83" s="40"/>
      <c r="Q83" s="40"/>
      <c r="R83" s="40"/>
      <c r="S83" s="40"/>
      <c r="T83" s="40"/>
      <c r="U83" s="40"/>
      <c r="V83" s="40"/>
      <c r="W83" s="40"/>
      <c r="X83" s="40"/>
      <c r="Y83" s="40"/>
      <c r="Z83" s="40"/>
      <c r="AA83" s="40"/>
      <c r="AB83" s="40"/>
      <c r="AC83" s="40"/>
      <c r="AD83" s="40"/>
      <c r="AE83" s="40"/>
      <c r="AF83" s="40"/>
      <c r="AG83" s="40"/>
      <c r="AH83" s="40"/>
      <c r="AI83" s="40"/>
      <c r="AJ83" s="40"/>
      <c r="AK83" s="22"/>
      <c r="AL83" s="33"/>
    </row>
    <row r="84" spans="1:38" ht="14.25">
      <c r="A84" s="6" t="s">
        <v>37</v>
      </c>
      <c r="B84" s="25"/>
      <c r="C84" s="25">
        <v>1.892133</v>
      </c>
      <c r="D84" s="25">
        <v>1.1148</v>
      </c>
      <c r="E84" s="25">
        <v>2.385182</v>
      </c>
      <c r="F84" s="25">
        <v>4.93143</v>
      </c>
      <c r="G84" s="25">
        <v>12.663401</v>
      </c>
      <c r="H84" s="25">
        <v>14.593975</v>
      </c>
      <c r="I84" s="25">
        <v>17.957405</v>
      </c>
      <c r="J84" s="25">
        <v>21.603810160000002</v>
      </c>
      <c r="K84" s="25">
        <v>16.25175452</v>
      </c>
      <c r="L84" s="25">
        <v>38.85631609</v>
      </c>
      <c r="M84" s="25">
        <v>94.97626165000001</v>
      </c>
      <c r="N84" s="28">
        <v>2.2323370099999997</v>
      </c>
      <c r="O84" s="43">
        <v>73.01541189</v>
      </c>
      <c r="P84" s="39">
        <v>56.555543</v>
      </c>
      <c r="Q84" s="39">
        <v>41.115543</v>
      </c>
      <c r="R84" s="39">
        <v>2.515543</v>
      </c>
      <c r="S84" s="39">
        <v>2.515543</v>
      </c>
      <c r="T84" s="39">
        <v>2.515543</v>
      </c>
      <c r="U84" s="39">
        <v>2.515543</v>
      </c>
      <c r="V84" s="39">
        <v>2.515543</v>
      </c>
      <c r="W84" s="39">
        <v>2.515543</v>
      </c>
      <c r="X84" s="39"/>
      <c r="Y84" s="39"/>
      <c r="Z84" s="39"/>
      <c r="AA84" s="39"/>
      <c r="AB84" s="39"/>
      <c r="AC84" s="39"/>
      <c r="AD84" s="39"/>
      <c r="AE84" s="39"/>
      <c r="AF84" s="39"/>
      <c r="AG84" s="39"/>
      <c r="AH84" s="39"/>
      <c r="AI84" s="39"/>
      <c r="AJ84" s="39"/>
      <c r="AK84" s="22">
        <f>SUM(B84:AJ84)</f>
        <v>415.23856131999986</v>
      </c>
      <c r="AL84" s="4"/>
    </row>
    <row r="85" spans="1:38" s="34" customFormat="1" ht="14.25">
      <c r="A85" s="30" t="s">
        <v>3</v>
      </c>
      <c r="B85" s="31"/>
      <c r="C85" s="31">
        <v>1.892133</v>
      </c>
      <c r="D85" s="31">
        <v>1.1148</v>
      </c>
      <c r="E85" s="31">
        <v>2.385182</v>
      </c>
      <c r="F85" s="31">
        <v>4.93143</v>
      </c>
      <c r="G85" s="31">
        <v>12.663401</v>
      </c>
      <c r="H85" s="31">
        <v>14.593975</v>
      </c>
      <c r="I85" s="31">
        <v>15.514976</v>
      </c>
      <c r="J85" s="31">
        <v>19.151976</v>
      </c>
      <c r="K85" s="31">
        <v>13.80099952</v>
      </c>
      <c r="L85" s="31">
        <v>36.48749749</v>
      </c>
      <c r="M85" s="31">
        <v>92.6942448</v>
      </c>
      <c r="N85" s="32"/>
      <c r="O85" s="44">
        <v>70.90008049</v>
      </c>
      <c r="P85" s="40">
        <v>54.04</v>
      </c>
      <c r="Q85" s="40">
        <v>38.6</v>
      </c>
      <c r="R85" s="40"/>
      <c r="S85" s="40"/>
      <c r="T85" s="40"/>
      <c r="U85" s="40"/>
      <c r="V85" s="40"/>
      <c r="W85" s="40"/>
      <c r="X85" s="40"/>
      <c r="Y85" s="40"/>
      <c r="Z85" s="40"/>
      <c r="AA85" s="40"/>
      <c r="AB85" s="40"/>
      <c r="AC85" s="40"/>
      <c r="AD85" s="40"/>
      <c r="AE85" s="40"/>
      <c r="AF85" s="40"/>
      <c r="AG85" s="40"/>
      <c r="AH85" s="40"/>
      <c r="AI85" s="40"/>
      <c r="AJ85" s="40"/>
      <c r="AK85" s="22"/>
      <c r="AL85" s="33"/>
    </row>
    <row r="86" spans="1:38" s="34" customFormat="1" ht="14.25">
      <c r="A86" s="30" t="s">
        <v>8</v>
      </c>
      <c r="B86" s="31"/>
      <c r="C86" s="31"/>
      <c r="D86" s="31"/>
      <c r="E86" s="31"/>
      <c r="F86" s="31"/>
      <c r="G86" s="31"/>
      <c r="H86" s="31">
        <v>0</v>
      </c>
      <c r="I86" s="31">
        <v>2.442429</v>
      </c>
      <c r="J86" s="31">
        <v>2.45183416</v>
      </c>
      <c r="K86" s="31">
        <v>2.450755</v>
      </c>
      <c r="L86" s="31">
        <v>2.3688186</v>
      </c>
      <c r="M86" s="31">
        <v>2.28201685</v>
      </c>
      <c r="N86" s="32">
        <v>2.2323370099999997</v>
      </c>
      <c r="O86" s="44">
        <v>2.1153314</v>
      </c>
      <c r="P86" s="40">
        <v>2.515543</v>
      </c>
      <c r="Q86" s="40">
        <v>2.515543</v>
      </c>
      <c r="R86" s="40">
        <v>2.515543</v>
      </c>
      <c r="S86" s="40">
        <v>2.515543</v>
      </c>
      <c r="T86" s="40">
        <v>2.515543</v>
      </c>
      <c r="U86" s="40">
        <v>2.515543</v>
      </c>
      <c r="V86" s="40">
        <v>2.515543</v>
      </c>
      <c r="W86" s="40">
        <v>2.515543</v>
      </c>
      <c r="X86" s="40"/>
      <c r="Y86" s="40"/>
      <c r="Z86" s="40"/>
      <c r="AA86" s="40"/>
      <c r="AB86" s="40"/>
      <c r="AC86" s="40"/>
      <c r="AD86" s="40"/>
      <c r="AE86" s="40"/>
      <c r="AF86" s="40"/>
      <c r="AG86" s="40"/>
      <c r="AH86" s="40"/>
      <c r="AI86" s="40"/>
      <c r="AJ86" s="40"/>
      <c r="AK86" s="22"/>
      <c r="AL86" s="33"/>
    </row>
    <row r="87" spans="1:38" ht="14.25">
      <c r="A87" s="6" t="s">
        <v>38</v>
      </c>
      <c r="B87" s="25">
        <v>4.4634</v>
      </c>
      <c r="C87" s="25"/>
      <c r="D87" s="25">
        <v>15.04825</v>
      </c>
      <c r="E87" s="25">
        <v>5.60595</v>
      </c>
      <c r="F87" s="25">
        <v>18.491535</v>
      </c>
      <c r="G87" s="25">
        <v>6.625149</v>
      </c>
      <c r="H87" s="25">
        <v>23.214072</v>
      </c>
      <c r="I87" s="25">
        <v>65.05087</v>
      </c>
      <c r="J87" s="25">
        <v>31.157842510000002</v>
      </c>
      <c r="K87" s="25">
        <v>44.877406</v>
      </c>
      <c r="L87" s="25">
        <v>96.9777321</v>
      </c>
      <c r="M87" s="25">
        <v>209.57299687999998</v>
      </c>
      <c r="N87" s="25">
        <v>307.55565449000005</v>
      </c>
      <c r="O87" s="43">
        <v>597.51692242</v>
      </c>
      <c r="P87" s="39">
        <v>627.7181989999999</v>
      </c>
      <c r="Q87" s="39">
        <v>571.5228770881</v>
      </c>
      <c r="R87" s="39">
        <v>248.46064098579998</v>
      </c>
      <c r="S87" s="39">
        <v>230.4267360413</v>
      </c>
      <c r="T87" s="39">
        <v>262.7876916396</v>
      </c>
      <c r="U87" s="39">
        <v>221.84809819999998</v>
      </c>
      <c r="V87" s="39">
        <v>239.1651673157</v>
      </c>
      <c r="W87" s="39">
        <v>257.7231975372</v>
      </c>
      <c r="X87" s="39">
        <v>232.3679982396</v>
      </c>
      <c r="Y87" s="39">
        <v>201.9245732645</v>
      </c>
      <c r="Z87" s="39">
        <v>175.2053363703</v>
      </c>
      <c r="AA87" s="39">
        <v>145.7788156925</v>
      </c>
      <c r="AB87" s="39">
        <v>116.8973996396</v>
      </c>
      <c r="AC87" s="39">
        <v>21.4491250133</v>
      </c>
      <c r="AD87" s="39">
        <v>17.5883983768</v>
      </c>
      <c r="AE87" s="39">
        <v>13.9341863092</v>
      </c>
      <c r="AF87" s="39"/>
      <c r="AG87" s="39"/>
      <c r="AH87" s="39"/>
      <c r="AI87" s="39"/>
      <c r="AJ87" s="39">
        <v>48.50722207</v>
      </c>
      <c r="AK87" s="22">
        <f>SUM(B87:AJ87)</f>
        <v>5059.4634431835</v>
      </c>
      <c r="AL87" s="4"/>
    </row>
    <row r="88" spans="1:38" s="34" customFormat="1" ht="14.25">
      <c r="A88" s="30" t="s">
        <v>10</v>
      </c>
      <c r="B88" s="31"/>
      <c r="C88" s="31"/>
      <c r="D88" s="31"/>
      <c r="E88" s="31"/>
      <c r="F88" s="31"/>
      <c r="G88" s="31"/>
      <c r="H88" s="31"/>
      <c r="I88" s="31"/>
      <c r="J88" s="31"/>
      <c r="K88" s="31"/>
      <c r="L88" s="31">
        <v>22.204536</v>
      </c>
      <c r="M88" s="31">
        <v>52.913244</v>
      </c>
      <c r="N88" s="32">
        <v>18.216094</v>
      </c>
      <c r="O88" s="44">
        <v>65.530781</v>
      </c>
      <c r="P88" s="40">
        <v>119.421025</v>
      </c>
      <c r="Q88" s="40">
        <v>60.768</v>
      </c>
      <c r="R88" s="40">
        <v>47.3</v>
      </c>
      <c r="S88" s="40">
        <v>41.114</v>
      </c>
      <c r="T88" s="40">
        <v>57.53232</v>
      </c>
      <c r="U88" s="40"/>
      <c r="V88" s="40"/>
      <c r="W88" s="40"/>
      <c r="X88" s="40"/>
      <c r="Y88" s="40"/>
      <c r="Z88" s="40"/>
      <c r="AA88" s="40"/>
      <c r="AB88" s="40"/>
      <c r="AC88" s="40"/>
      <c r="AD88" s="40"/>
      <c r="AE88" s="40"/>
      <c r="AF88" s="40"/>
      <c r="AG88" s="40"/>
      <c r="AH88" s="40"/>
      <c r="AI88" s="40"/>
      <c r="AJ88" s="40"/>
      <c r="AK88" s="22"/>
      <c r="AL88" s="33"/>
    </row>
    <row r="89" spans="1:38" s="34" customFormat="1" ht="14.25">
      <c r="A89" s="30" t="s">
        <v>3</v>
      </c>
      <c r="B89" s="31">
        <v>4.4634</v>
      </c>
      <c r="C89" s="31"/>
      <c r="D89" s="31">
        <v>15.04825</v>
      </c>
      <c r="E89" s="31">
        <v>5.60595</v>
      </c>
      <c r="F89" s="31">
        <v>18.491535</v>
      </c>
      <c r="G89" s="31">
        <v>6.625149</v>
      </c>
      <c r="H89" s="31">
        <v>23.214072</v>
      </c>
      <c r="I89" s="31">
        <v>48.113952</v>
      </c>
      <c r="J89" s="31"/>
      <c r="K89" s="31"/>
      <c r="L89" s="31">
        <v>15.88304422</v>
      </c>
      <c r="M89" s="31">
        <v>81.7456</v>
      </c>
      <c r="N89" s="32">
        <v>199.04500000000002</v>
      </c>
      <c r="O89" s="44">
        <v>433.45575123000003</v>
      </c>
      <c r="P89" s="40">
        <v>361.26300000000003</v>
      </c>
      <c r="Q89" s="40">
        <v>342.6508027608</v>
      </c>
      <c r="R89" s="40">
        <v>26.6589003957</v>
      </c>
      <c r="S89" s="40"/>
      <c r="T89" s="40"/>
      <c r="U89" s="40"/>
      <c r="V89" s="40"/>
      <c r="W89" s="40"/>
      <c r="X89" s="40"/>
      <c r="Y89" s="40"/>
      <c r="Z89" s="40"/>
      <c r="AA89" s="40"/>
      <c r="AB89" s="40"/>
      <c r="AC89" s="40"/>
      <c r="AD89" s="40"/>
      <c r="AE89" s="40"/>
      <c r="AF89" s="40"/>
      <c r="AG89" s="40"/>
      <c r="AH89" s="40"/>
      <c r="AI89" s="40"/>
      <c r="AJ89" s="40"/>
      <c r="AK89" s="22"/>
      <c r="AL89" s="33"/>
    </row>
    <row r="90" spans="1:38" s="34" customFormat="1" ht="14.25">
      <c r="A90" s="30" t="s">
        <v>8</v>
      </c>
      <c r="B90" s="31"/>
      <c r="C90" s="31"/>
      <c r="D90" s="31"/>
      <c r="E90" s="31"/>
      <c r="F90" s="31"/>
      <c r="G90" s="31"/>
      <c r="H90" s="31">
        <v>0</v>
      </c>
      <c r="I90" s="31">
        <v>16.936918</v>
      </c>
      <c r="J90" s="31">
        <v>31.157842510000002</v>
      </c>
      <c r="K90" s="31">
        <v>44.877406</v>
      </c>
      <c r="L90" s="31">
        <v>58.890151880000005</v>
      </c>
      <c r="M90" s="31">
        <v>71.55315288</v>
      </c>
      <c r="N90" s="32">
        <v>83.38287256</v>
      </c>
      <c r="O90" s="44">
        <v>94.27967019</v>
      </c>
      <c r="P90" s="40">
        <v>138.483454</v>
      </c>
      <c r="Q90" s="40">
        <v>157.9042543273</v>
      </c>
      <c r="R90" s="40">
        <v>174.50174059009998</v>
      </c>
      <c r="S90" s="40">
        <v>189.31273604129998</v>
      </c>
      <c r="T90" s="40">
        <v>205.2553716396</v>
      </c>
      <c r="U90" s="40">
        <v>221.84809819999998</v>
      </c>
      <c r="V90" s="40">
        <v>239.1651673157</v>
      </c>
      <c r="W90" s="40">
        <v>257.7231975372</v>
      </c>
      <c r="X90" s="40">
        <v>232.3679982396</v>
      </c>
      <c r="Y90" s="40">
        <v>201.9245732645</v>
      </c>
      <c r="Z90" s="40">
        <v>175.2053363703</v>
      </c>
      <c r="AA90" s="40">
        <v>145.7788156925</v>
      </c>
      <c r="AB90" s="40">
        <v>116.8973996396</v>
      </c>
      <c r="AC90" s="40">
        <v>21.4491250133</v>
      </c>
      <c r="AD90" s="40">
        <v>17.5883983768</v>
      </c>
      <c r="AE90" s="40">
        <v>13.9341863092</v>
      </c>
      <c r="AF90" s="40"/>
      <c r="AG90" s="40"/>
      <c r="AH90" s="40"/>
      <c r="AI90" s="40"/>
      <c r="AJ90" s="40"/>
      <c r="AK90" s="22"/>
      <c r="AL90" s="33"/>
    </row>
    <row r="91" spans="1:38" s="38" customFormat="1" ht="14.25">
      <c r="A91" s="36" t="s">
        <v>4</v>
      </c>
      <c r="B91" s="31"/>
      <c r="C91" s="31"/>
      <c r="D91" s="31"/>
      <c r="E91" s="31"/>
      <c r="F91" s="31"/>
      <c r="G91" s="31"/>
      <c r="H91" s="31"/>
      <c r="I91" s="31"/>
      <c r="J91" s="31"/>
      <c r="K91" s="31"/>
      <c r="L91" s="31"/>
      <c r="M91" s="31">
        <v>3.361</v>
      </c>
      <c r="N91" s="32">
        <v>6.911687929999999</v>
      </c>
      <c r="O91" s="44">
        <v>4.250720000000001</v>
      </c>
      <c r="P91" s="40">
        <v>8.550719999999998</v>
      </c>
      <c r="Q91" s="40">
        <v>10.199819999999999</v>
      </c>
      <c r="R91" s="40"/>
      <c r="S91" s="40"/>
      <c r="T91" s="40"/>
      <c r="U91" s="40"/>
      <c r="V91" s="40"/>
      <c r="W91" s="40"/>
      <c r="X91" s="40"/>
      <c r="Y91" s="40"/>
      <c r="Z91" s="40"/>
      <c r="AA91" s="40"/>
      <c r="AB91" s="40"/>
      <c r="AC91" s="40"/>
      <c r="AD91" s="40"/>
      <c r="AE91" s="40"/>
      <c r="AF91" s="40"/>
      <c r="AG91" s="40"/>
      <c r="AH91" s="40"/>
      <c r="AI91" s="40"/>
      <c r="AJ91" s="55">
        <v>48.50722207</v>
      </c>
      <c r="AK91" s="22"/>
      <c r="AL91" s="37"/>
    </row>
    <row r="92" spans="1:38" ht="14.25">
      <c r="A92" s="6" t="s">
        <v>39</v>
      </c>
      <c r="B92" s="25"/>
      <c r="C92" s="25">
        <v>48.092</v>
      </c>
      <c r="D92" s="25">
        <v>53</v>
      </c>
      <c r="E92" s="25">
        <v>58</v>
      </c>
      <c r="F92" s="25">
        <v>59.64</v>
      </c>
      <c r="G92" s="25">
        <v>64.48</v>
      </c>
      <c r="H92" s="25">
        <v>69.3</v>
      </c>
      <c r="I92" s="25">
        <v>69.3</v>
      </c>
      <c r="J92" s="25">
        <v>71.913</v>
      </c>
      <c r="K92" s="25">
        <v>75</v>
      </c>
      <c r="L92" s="25">
        <v>78</v>
      </c>
      <c r="M92" s="25">
        <v>89.82</v>
      </c>
      <c r="N92" s="28">
        <v>130</v>
      </c>
      <c r="O92" s="43">
        <v>137.978655</v>
      </c>
      <c r="P92" s="39">
        <v>175</v>
      </c>
      <c r="Q92" s="39"/>
      <c r="R92" s="39"/>
      <c r="S92" s="39"/>
      <c r="T92" s="39"/>
      <c r="U92" s="39"/>
      <c r="V92" s="39"/>
      <c r="W92" s="39"/>
      <c r="X92" s="39"/>
      <c r="Y92" s="39"/>
      <c r="Z92" s="39"/>
      <c r="AA92" s="39"/>
      <c r="AB92" s="39"/>
      <c r="AC92" s="39"/>
      <c r="AD92" s="39"/>
      <c r="AE92" s="39"/>
      <c r="AF92" s="39"/>
      <c r="AG92" s="39"/>
      <c r="AH92" s="39"/>
      <c r="AI92" s="39"/>
      <c r="AJ92" s="39"/>
      <c r="AK92" s="22">
        <f>SUM(B92:AJ92)</f>
        <v>1179.523655</v>
      </c>
      <c r="AL92" s="4"/>
    </row>
    <row r="93" spans="1:38" s="34" customFormat="1" ht="14.25">
      <c r="A93" s="30" t="s">
        <v>3</v>
      </c>
      <c r="B93" s="31"/>
      <c r="C93" s="31">
        <v>48.092</v>
      </c>
      <c r="D93" s="31">
        <v>53</v>
      </c>
      <c r="E93" s="31">
        <v>58</v>
      </c>
      <c r="F93" s="31">
        <v>59.64</v>
      </c>
      <c r="G93" s="31">
        <v>64.48</v>
      </c>
      <c r="H93" s="31">
        <v>69.3</v>
      </c>
      <c r="I93" s="31">
        <v>69.3</v>
      </c>
      <c r="J93" s="31">
        <v>71.913</v>
      </c>
      <c r="K93" s="31">
        <v>75</v>
      </c>
      <c r="L93" s="31">
        <v>78</v>
      </c>
      <c r="M93" s="31">
        <v>89.82</v>
      </c>
      <c r="N93" s="32">
        <v>130</v>
      </c>
      <c r="O93" s="44">
        <v>137.978655</v>
      </c>
      <c r="P93" s="40">
        <v>175</v>
      </c>
      <c r="Q93" s="40"/>
      <c r="R93" s="40"/>
      <c r="S93" s="40"/>
      <c r="T93" s="40"/>
      <c r="U93" s="40"/>
      <c r="V93" s="40"/>
      <c r="W93" s="40"/>
      <c r="X93" s="40"/>
      <c r="Y93" s="40"/>
      <c r="Z93" s="40"/>
      <c r="AA93" s="40"/>
      <c r="AB93" s="40"/>
      <c r="AC93" s="40"/>
      <c r="AD93" s="40"/>
      <c r="AE93" s="40"/>
      <c r="AF93" s="40"/>
      <c r="AG93" s="40"/>
      <c r="AH93" s="40"/>
      <c r="AI93" s="40"/>
      <c r="AJ93" s="40"/>
      <c r="AK93" s="22"/>
      <c r="AL93" s="33"/>
    </row>
    <row r="94" spans="1:38" ht="14.25">
      <c r="A94" s="6" t="s">
        <v>40</v>
      </c>
      <c r="B94" s="25"/>
      <c r="C94" s="25"/>
      <c r="D94" s="25"/>
      <c r="E94" s="25"/>
      <c r="F94" s="25"/>
      <c r="G94" s="25"/>
      <c r="H94" s="25"/>
      <c r="I94" s="25"/>
      <c r="J94" s="25"/>
      <c r="K94" s="25"/>
      <c r="L94" s="25"/>
      <c r="M94" s="25"/>
      <c r="N94" s="28"/>
      <c r="O94" s="45">
        <v>0.55072</v>
      </c>
      <c r="P94" s="39">
        <v>0.55072</v>
      </c>
      <c r="Q94" s="39">
        <v>0.55072</v>
      </c>
      <c r="R94" s="39"/>
      <c r="S94" s="39"/>
      <c r="T94" s="39"/>
      <c r="U94" s="39"/>
      <c r="V94" s="39"/>
      <c r="W94" s="39"/>
      <c r="X94" s="39"/>
      <c r="Y94" s="39"/>
      <c r="Z94" s="39"/>
      <c r="AA94" s="39"/>
      <c r="AB94" s="39"/>
      <c r="AC94" s="39"/>
      <c r="AD94" s="39"/>
      <c r="AE94" s="39"/>
      <c r="AF94" s="39"/>
      <c r="AG94" s="39"/>
      <c r="AH94" s="39"/>
      <c r="AI94" s="39"/>
      <c r="AJ94" s="39"/>
      <c r="AK94" s="22">
        <f>SUM(B94:AJ94)</f>
        <v>1.6521599999999999</v>
      </c>
      <c r="AL94" s="4"/>
    </row>
    <row r="95" spans="1:38" s="34" customFormat="1" ht="14.25">
      <c r="A95" s="30" t="s">
        <v>4</v>
      </c>
      <c r="B95" s="31"/>
      <c r="C95" s="31"/>
      <c r="D95" s="31"/>
      <c r="E95" s="31"/>
      <c r="F95" s="31"/>
      <c r="G95" s="31"/>
      <c r="H95" s="31"/>
      <c r="I95" s="31"/>
      <c r="J95" s="31"/>
      <c r="K95" s="31"/>
      <c r="L95" s="31"/>
      <c r="M95" s="31"/>
      <c r="N95" s="32"/>
      <c r="O95" s="46">
        <v>0.55072</v>
      </c>
      <c r="P95" s="40">
        <v>0.55072</v>
      </c>
      <c r="Q95" s="40">
        <v>0.55072</v>
      </c>
      <c r="R95" s="40"/>
      <c r="S95" s="40"/>
      <c r="T95" s="40"/>
      <c r="U95" s="40"/>
      <c r="V95" s="40"/>
      <c r="W95" s="40"/>
      <c r="X95" s="40"/>
      <c r="Y95" s="40"/>
      <c r="Z95" s="40"/>
      <c r="AA95" s="40"/>
      <c r="AB95" s="40"/>
      <c r="AC95" s="40"/>
      <c r="AD95" s="40"/>
      <c r="AE95" s="40"/>
      <c r="AF95" s="40"/>
      <c r="AG95" s="40"/>
      <c r="AH95" s="40"/>
      <c r="AI95" s="40"/>
      <c r="AJ95" s="40"/>
      <c r="AK95" s="22"/>
      <c r="AL95" s="33"/>
    </row>
    <row r="96" spans="1:38" ht="14.25">
      <c r="A96" s="24" t="s">
        <v>1</v>
      </c>
      <c r="B96" s="23">
        <f>B9+B11+B13++B16+B20+B22+B25++B27+B29+B31+B33+B35+B38+B40+B42+B44+B47+B49+B51+B54+B56+B58+B60+B63+B67+B69+B71+B73+B75+B77+B79+B82+B84+B87+B92+B94</f>
        <v>329.48339999999996</v>
      </c>
      <c r="C96" s="23">
        <f aca="true" t="shared" si="0" ref="C96:AJ96">C9+C11+C13++C16+C20+C22+C25++C27+C29+C31+C33+C35+C38+C40+C42+C44+C47+C49+C51+C54+C56+C58+C60+C63+C67+C69+C71+C73+C75+C77+C79+C82+C84+C87+C92+C94</f>
        <v>518.0865650000001</v>
      </c>
      <c r="D96" s="23">
        <f t="shared" si="0"/>
        <v>107.885345</v>
      </c>
      <c r="E96" s="23">
        <f t="shared" si="0"/>
        <v>116.994879</v>
      </c>
      <c r="F96" s="23">
        <f t="shared" si="0"/>
        <v>167.203202</v>
      </c>
      <c r="G96" s="23">
        <f t="shared" si="0"/>
        <v>429.7353960000001</v>
      </c>
      <c r="H96" s="23">
        <f t="shared" si="0"/>
        <v>238.51144800000003</v>
      </c>
      <c r="I96" s="23">
        <f t="shared" si="0"/>
        <v>427.59252</v>
      </c>
      <c r="J96" s="23">
        <f t="shared" si="0"/>
        <v>538.12538431</v>
      </c>
      <c r="K96" s="23">
        <f t="shared" si="0"/>
        <v>676.0945186399999</v>
      </c>
      <c r="L96" s="23">
        <f t="shared" si="0"/>
        <v>628.86628833</v>
      </c>
      <c r="M96" s="23">
        <f t="shared" si="0"/>
        <v>1110.17006835</v>
      </c>
      <c r="N96" s="23">
        <f t="shared" si="0"/>
        <v>1277.0709723895002</v>
      </c>
      <c r="O96" s="23">
        <f t="shared" si="0"/>
        <v>1793.2234878799998</v>
      </c>
      <c r="P96" s="23">
        <f t="shared" si="0"/>
        <v>1591.553879450535</v>
      </c>
      <c r="Q96" s="23">
        <f t="shared" si="0"/>
        <v>1455.5194235881</v>
      </c>
      <c r="R96" s="23">
        <f t="shared" si="0"/>
        <v>525.3358889858</v>
      </c>
      <c r="S96" s="23">
        <f t="shared" si="0"/>
        <v>492.9702740413</v>
      </c>
      <c r="T96" s="23">
        <f t="shared" si="0"/>
        <v>515.6757796396</v>
      </c>
      <c r="U96" s="23">
        <f t="shared" si="0"/>
        <v>472.88636238</v>
      </c>
      <c r="V96" s="23">
        <f t="shared" si="0"/>
        <v>442.6039843157</v>
      </c>
      <c r="W96" s="23">
        <f t="shared" si="0"/>
        <v>444.9554070372</v>
      </c>
      <c r="X96" s="23">
        <f t="shared" si="0"/>
        <v>385.5949622396</v>
      </c>
      <c r="Y96" s="23">
        <f t="shared" si="0"/>
        <v>362.6853472645</v>
      </c>
      <c r="Z96" s="23">
        <f t="shared" si="0"/>
        <v>344.13253037029995</v>
      </c>
      <c r="AA96" s="23">
        <f t="shared" si="0"/>
        <v>323.56254969249994</v>
      </c>
      <c r="AB96" s="23">
        <f t="shared" si="0"/>
        <v>257.2222696396</v>
      </c>
      <c r="AC96" s="23">
        <f t="shared" si="0"/>
        <v>37.3000250133</v>
      </c>
      <c r="AD96" s="23">
        <f t="shared" si="0"/>
        <v>33.4392983768</v>
      </c>
      <c r="AE96" s="23">
        <f t="shared" si="0"/>
        <v>29.785086309199997</v>
      </c>
      <c r="AF96" s="23">
        <f t="shared" si="0"/>
        <v>15.8509</v>
      </c>
      <c r="AG96" s="23">
        <f t="shared" si="0"/>
        <v>1</v>
      </c>
      <c r="AH96" s="23">
        <f t="shared" si="0"/>
        <v>1</v>
      </c>
      <c r="AI96" s="23">
        <f t="shared" si="0"/>
        <v>1</v>
      </c>
      <c r="AJ96" s="23">
        <f t="shared" si="0"/>
        <v>56.97167294999999</v>
      </c>
      <c r="AK96" s="23">
        <f>SUM(B96:AJ96)</f>
        <v>16150.089116193534</v>
      </c>
      <c r="AL96" s="8"/>
    </row>
    <row r="97" spans="1:38" ht="14.25">
      <c r="A97" s="9"/>
      <c r="B97" s="4"/>
      <c r="C97" s="4"/>
      <c r="D97" s="4"/>
      <c r="E97" s="4"/>
      <c r="F97" s="4"/>
      <c r="G97" s="4"/>
      <c r="H97" s="4"/>
      <c r="I97" s="4"/>
      <c r="J97" s="4"/>
      <c r="K97" s="4"/>
      <c r="L97" s="4"/>
      <c r="M97" s="4"/>
      <c r="N97" s="4"/>
      <c r="O97" s="4"/>
      <c r="P97" s="4" t="s">
        <v>46</v>
      </c>
      <c r="Q97" s="4"/>
      <c r="R97" s="4"/>
      <c r="S97" s="4"/>
      <c r="T97" s="4"/>
      <c r="U97" s="4"/>
      <c r="V97" s="4"/>
      <c r="W97" s="4"/>
      <c r="X97" s="4"/>
      <c r="Y97" s="4"/>
      <c r="Z97" s="4"/>
      <c r="AA97" s="4"/>
      <c r="AB97" s="4"/>
      <c r="AC97" s="4"/>
      <c r="AD97" s="4"/>
      <c r="AE97" s="4"/>
      <c r="AF97" s="4"/>
      <c r="AG97" s="4"/>
      <c r="AH97" s="4"/>
      <c r="AI97" s="4"/>
      <c r="AJ97" s="4"/>
      <c r="AK97" s="12"/>
      <c r="AL97" s="4"/>
    </row>
    <row r="98" spans="1:38" ht="267.75" customHeight="1">
      <c r="A98" s="57" t="s">
        <v>49</v>
      </c>
      <c r="B98" s="57"/>
      <c r="C98" s="57"/>
      <c r="D98" s="57"/>
      <c r="E98" s="57"/>
      <c r="F98" s="57"/>
      <c r="G98" s="57"/>
      <c r="H98" s="57"/>
      <c r="I98" s="57"/>
      <c r="J98" s="57"/>
      <c r="K98" s="57"/>
      <c r="L98" s="57"/>
      <c r="M98" s="57"/>
      <c r="N98" s="57"/>
      <c r="O98" s="57"/>
      <c r="P98" s="4"/>
      <c r="Q98" s="4"/>
      <c r="R98" s="4"/>
      <c r="S98" s="4"/>
      <c r="T98" s="4"/>
      <c r="U98" s="4"/>
      <c r="V98" s="4"/>
      <c r="W98" s="4"/>
      <c r="X98" s="4"/>
      <c r="Y98" s="4"/>
      <c r="Z98" s="4"/>
      <c r="AA98" s="4"/>
      <c r="AB98" s="4"/>
      <c r="AC98" s="4"/>
      <c r="AD98" s="4"/>
      <c r="AE98" s="4"/>
      <c r="AF98" s="4"/>
      <c r="AG98" s="4"/>
      <c r="AH98" s="4"/>
      <c r="AI98" s="4"/>
      <c r="AJ98" s="4"/>
      <c r="AK98" s="12"/>
      <c r="AL98" s="4"/>
    </row>
    <row r="99" spans="1:38" ht="37.5" customHeight="1">
      <c r="A99" s="57"/>
      <c r="B99" s="57"/>
      <c r="C99" s="57"/>
      <c r="D99" s="57"/>
      <c r="E99" s="57"/>
      <c r="F99" s="57"/>
      <c r="G99" s="57"/>
      <c r="H99" s="57"/>
      <c r="I99" s="57"/>
      <c r="J99" s="57"/>
      <c r="K99" s="57"/>
      <c r="L99" s="57"/>
      <c r="M99" s="57"/>
      <c r="N99" s="57"/>
      <c r="O99" s="57"/>
      <c r="P99" s="57"/>
      <c r="Q99" s="57"/>
      <c r="R99" s="57"/>
      <c r="S99" s="57"/>
      <c r="T99" s="57"/>
      <c r="U99" s="57"/>
      <c r="V99" s="10"/>
      <c r="W99" s="10"/>
      <c r="X99" s="10"/>
      <c r="Y99" s="10"/>
      <c r="Z99" s="10"/>
      <c r="AA99" s="10"/>
      <c r="AB99" s="10"/>
      <c r="AC99" s="10"/>
      <c r="AD99" s="10"/>
      <c r="AE99" s="10"/>
      <c r="AF99" s="10"/>
      <c r="AG99" s="10"/>
      <c r="AH99" s="10"/>
      <c r="AI99" s="10"/>
      <c r="AJ99" s="10"/>
      <c r="AK99" s="13"/>
      <c r="AL99" s="10"/>
    </row>
    <row r="100" spans="1:38" ht="14.25">
      <c r="A100" s="4"/>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3"/>
      <c r="AL100" s="10"/>
    </row>
    <row r="101" spans="22:38" ht="14.25">
      <c r="V101" s="10"/>
      <c r="W101" s="10"/>
      <c r="X101" s="10"/>
      <c r="Y101" s="10"/>
      <c r="Z101" s="10"/>
      <c r="AA101" s="10"/>
      <c r="AB101" s="10"/>
      <c r="AC101" s="10"/>
      <c r="AD101" s="10"/>
      <c r="AE101" s="10"/>
      <c r="AF101" s="10"/>
      <c r="AG101" s="10"/>
      <c r="AH101" s="10"/>
      <c r="AI101" s="10"/>
      <c r="AJ101" s="10"/>
      <c r="AK101" s="13"/>
      <c r="AL101" s="10"/>
    </row>
  </sheetData>
  <sheetProtection/>
  <mergeCells count="5">
    <mergeCell ref="A99:U99"/>
    <mergeCell ref="B6:N6"/>
    <mergeCell ref="P6:AH6"/>
    <mergeCell ref="A98:O98"/>
    <mergeCell ref="AJ7:AJ8"/>
  </mergeCells>
  <printOptions/>
  <pageMargins left="0.7" right="0.7" top="0.75" bottom="0.75" header="0.3" footer="0.3"/>
  <pageSetup fitToHeight="0" fitToWidth="1" horizontalDpi="600" verticalDpi="600" orientation="landscape" paperSize="8" scale="3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December 2013</dc:title>
  <dc:subject>&amp;lt;p&amp;gt;Contributions - USD  Contribution_Channel  Main_Channel  Sum of US $ contributions  in millions  Grand Total  &amp;quot;la Caixa&amp;quot; Foundation  Direct Contribution  Matching Fund  Absolute Return for Kids (ARK)  Anglo American plc  Australia  IFFIm  Bill &amp;amp;amp; Melinda Gates Foundation  AMC  Brazil  Canada  Children s Investment Fund &amp;lt;/p&amp;gt;</dc:subject>
  <dc:creator>Alister Bignell</dc:creator>
  <cp:keywords/>
  <dc:description>&amp;lt;p&amp;gt;Contributions - USD  Contribution_Channel  Main_Channel  Sum of US $ contributions  in millions  Grand Total  &amp;quot;la Caixa&amp;quot; Foundation  Direct Contribution  Matching Fund  Absolute Return for Kids (ARK)  Anglo American plc  Australia  IFFIm  Bill &amp;amp;amp; Melinda Gates Foundation  AMC  Brazil  Canada  Children s Investment Fund &amp;lt;/p&amp;gt;</dc:description>
  <cp:lastModifiedBy>Alister Bignell</cp:lastModifiedBy>
  <cp:lastPrinted>2013-07-25T12:03:44Z</cp:lastPrinted>
  <dcterms:created xsi:type="dcterms:W3CDTF">2011-03-31T12:03:28Z</dcterms:created>
  <dcterms:modified xsi:type="dcterms:W3CDTF">2015-02-13T09:15:10Z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DownloadAsset.aspx?id=2147511656</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&amp;lt;p&amp;gt;Contributions - USD  Contribution_Channel  Main_Channel  Sum of US $ contributions  in millions  Grand Total  &amp;quot;la Caixa&amp;quot; Foundation  Direct Contribution  Matching Fund  Absolute Return for Kids (ARK)  Anglo American plc  Australia  IFFIm  Bill &amp;amp;amp; Melinda Gates Foundation  AMC  Brazil  Canada  Children s Investment Fund &amp;lt;/p&amp;gt;</vt:lpwstr>
  </property>
  <property fmtid="{D5CDD505-2E9C-101B-9397-08002B2CF9AE}" pid="9" name="EktExpiryTy">
    <vt:i4>1</vt:i4>
  </property>
  <property fmtid="{D5CDD505-2E9C-101B-9397-08002B2CF9AE}" pid="10" name="EktDateCreat">
    <vt:filetime>2016-01-20T08:31:43Z</vt:filetime>
  </property>
  <property fmtid="{D5CDD505-2E9C-101B-9397-08002B2CF9AE}" pid="11" name="EktDateModifi">
    <vt:filetime>2016-01-20T08:44:10Z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95744</vt:i4>
  </property>
  <property fmtid="{D5CDD505-2E9C-101B-9397-08002B2CF9AE}" pid="15" name="EktSearchab">
    <vt:i4>1</vt:i4>
  </property>
  <property fmtid="{D5CDD505-2E9C-101B-9397-08002B2CF9AE}" pid="16" name="EktEDescripti">
    <vt:lpwstr>Summary &amp;lt;p&amp;gt;Contributions - USD  Contribution_Channel  Main_Channel  Sum of US $ contributions  in millions  Grand Total  &amp;quot;la Caixa&amp;quot; Foundation  Direct Contribution  Matching Fund  Absolute Return for Kids (ARK)  Anglo American plc  Australia  IFFIm  Bill &amp;amp;amp; Melinda Gates Foundation  AMC  Brazil  Canada  Children s Investment Fund &amp;lt;/p&amp;gt;</vt:lpwstr>
  </property>
  <property fmtid="{D5CDD505-2E9C-101B-9397-08002B2CF9AE}" pid="17" name="EktPublicationDa">
    <vt:filetime>2013-12-30T23:00:00Z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