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phipps\OneDrive - Gavi\Desktop\"/>
    </mc:Choice>
  </mc:AlternateContent>
  <xr:revisionPtr revIDLastSave="0" documentId="8_{1E16B961-4916-4AD7-ADD7-A2A9836B3F5F}" xr6:coauthVersionLast="47" xr6:coauthVersionMax="47" xr10:uidLastSave="{00000000-0000-0000-0000-000000000000}"/>
  <bookViews>
    <workbookView xWindow="3000" yWindow="915" windowWidth="23100" windowHeight="13500" xr2:uid="{704B4594-4A4B-4EE3-8FDA-7AD292BBE419}"/>
  </bookViews>
  <sheets>
    <sheet name="COMMENCER" sheetId="14" r:id="rId1"/>
    <sheet name="CALCULATEUR" sheetId="15" r:id="rId2"/>
    <sheet name="Parameters" sheetId="6" state="hidden" r:id="rId3"/>
  </sheets>
  <definedNames>
    <definedName name="_xlnm.Print_Area" localSheetId="1">CALCULATEUR!$A$1:$N$104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15" l="1"/>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0" i="15"/>
  <c r="F19" i="15"/>
  <c r="F18" i="15"/>
  <c r="F17" i="15"/>
  <c r="F16" i="15"/>
  <c r="I15" i="15"/>
  <c r="J15" i="15" s="1"/>
  <c r="M14" i="15" s="1"/>
  <c r="F15" i="15"/>
  <c r="F22" i="15" l="1"/>
  <c r="F25" i="15"/>
  <c r="F21" i="15"/>
  <c r="F24" i="15"/>
  <c r="F28" i="15"/>
  <c r="F27" i="15"/>
  <c r="F29" i="15"/>
  <c r="C100" i="15"/>
  <c r="D100" i="15"/>
  <c r="F23" i="15"/>
  <c r="F26" i="15"/>
  <c r="F100" i="15" l="1"/>
  <c r="M13" i="15" s="1"/>
  <c r="M15" i="15" s="1"/>
  <c r="M1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tc={EDBA82AD-3038-403A-9708-D41617731A2C}</author>
  </authors>
  <commentList>
    <comment ref="M16" authorId="0" shapeId="0" xr:uid="{EDBA82AD-3038-403A-9708-D41617731A2C}">
      <text>
        <t>[Threaded comment]
Your version of Excel allows you to read this threaded comment; however, any edits to it will get removed if the file is opened in a newer version of Excel. Learn more: https://go.microsoft.com/fwlink/?linkid=870924
Comment:
    Should there be a buffer added here?</t>
      </text>
    </comment>
  </commentList>
</comments>
</file>

<file path=xl/sharedStrings.xml><?xml version="1.0" encoding="utf-8"?>
<sst xmlns="http://schemas.openxmlformats.org/spreadsheetml/2006/main" count="52" uniqueCount="45">
  <si>
    <t>Outil de quantification pour des tests de diagnostic rapid (TDR) du choléra</t>
  </si>
  <si>
    <t>BIENVENUE</t>
  </si>
  <si>
    <t>Ce Excel calcule les quantités de tests de diagnostic rapide (TDR) nécessaires pour les tests annuels sur la base d'une formule standard - logique illustrée ci-dessous.</t>
  </si>
  <si>
    <r>
      <rPr>
        <sz val="11"/>
        <color rgb="FF000000"/>
        <rFont val="Calibri"/>
        <family val="2"/>
      </rPr>
      <t xml:space="preserve">L'utilisation de cette méthodologie est </t>
    </r>
    <r>
      <rPr>
        <b/>
        <sz val="11"/>
        <color rgb="FF000000"/>
        <rFont val="Calibri"/>
        <family val="2"/>
      </rPr>
      <t>facultative</t>
    </r>
    <r>
      <rPr>
        <sz val="11"/>
        <color rgb="FF000000"/>
        <rFont val="Calibri"/>
        <family val="2"/>
      </rPr>
      <t xml:space="preserve"> - les pays peuvent utiliser des alternatives développées par le pays et à décrire leur logique dans </t>
    </r>
  </si>
  <si>
    <t>le formulaire de demande des TDRs</t>
  </si>
  <si>
    <t>Veuillez naviguer vers "CALCULATEUR" pour commencer.</t>
  </si>
  <si>
    <t>Pour toute question, veuillez contacter</t>
  </si>
  <si>
    <t>diagnostics@gavi.org</t>
  </si>
  <si>
    <t>INSTRUCTIONS</t>
  </si>
  <si>
    <t>Avant de commencer à utiliser cet outil, téléchargez et enregistrez le fichier sur votre ordinateur.</t>
  </si>
  <si>
    <t>Les cellules bleu clair représentent les entrées ; les cellules bleu foncé représentent les sorties qui sont calculées automatiquement en fonction des entrées.</t>
  </si>
  <si>
    <t>1. Table 1 - tests pour les zones de test régulières: Identifier les unités de surveillance connues pour leur transmission régulière du choléra au cours des dernières années, ainsi que le nombre de cas de choléra suspects par an (si connu) et confirmer le nombre d'établissements de santé utilisés pour détecter et/ou traiter les cas suspects de choléra dans ces districts (cellules bleu clair)</t>
  </si>
  <si>
    <t xml:space="preserve">2.Table 2 - tests pour des zones de test en cas de besoin: Confirmer le nombre d'autre unités de surveillance (à l'exclusion de celles énumérées dans Table 1). </t>
  </si>
  <si>
    <t xml:space="preserve">3. Totale - Utiliser la totale (dans cellule M16) pour le formulaire de demande. </t>
  </si>
  <si>
    <t>(1) Tests pour les zones de test régulières</t>
  </si>
  <si>
    <t>(2) Tests pour des zones de test en cas de besoin</t>
  </si>
  <si>
    <t>(3) Quantification totale</t>
  </si>
  <si>
    <t>Unité de surveillance</t>
  </si>
  <si>
    <t>Nbre de cas de choléra suspects par an, e.g.,  2022</t>
  </si>
  <si>
    <t>Nombre total de ces établissements de santé dans l'unité de surveillance</t>
  </si>
  <si>
    <t>(Moyenne) Nombre de semaines par an avec au moins un cas de choléra suspect signalé dans l'unité de surveillance</t>
  </si>
  <si>
    <t>Tests nécessaires (annuel)</t>
  </si>
  <si>
    <t>Nombre des unités de surveillance à l'exclusion de celles énumerées pour les zones de test régulières</t>
  </si>
  <si>
    <t>Nombre de tests par an par unité de surveillance</t>
  </si>
  <si>
    <t>Zones de test régulières</t>
  </si>
  <si>
    <t>Entrer</t>
  </si>
  <si>
    <t>Entrer (0-52)</t>
  </si>
  <si>
    <t>Calcule</t>
  </si>
  <si>
    <t>Fixé</t>
  </si>
  <si>
    <t>Zones de test en cas de besoin</t>
  </si>
  <si>
    <t>Stock régulateur</t>
  </si>
  <si>
    <t>Totale</t>
  </si>
  <si>
    <t>TOTAL</t>
  </si>
  <si>
    <t>Operating days</t>
  </si>
  <si>
    <t>Geography</t>
  </si>
  <si>
    <t>Testing categorisation</t>
  </si>
  <si>
    <t>Surveillance unit categorisation</t>
  </si>
  <si>
    <t>Every day (365)</t>
  </si>
  <si>
    <t>Remote</t>
  </si>
  <si>
    <t>As needed</t>
  </si>
  <si>
    <t>Five-days per week (260)</t>
  </si>
  <si>
    <t>Accessible</t>
  </si>
  <si>
    <t>Facility-based testing</t>
  </si>
  <si>
    <t>Regular testing</t>
  </si>
  <si>
    <t>Tests per year for case investigation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</si>
</sst>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
      <sz val="11"/>
      <color rgb="FF000000"/>
      <name val="Calibri"/>
      <family val="2"/>
    </font>
    <font>
      <b/>
      <sz val="11"/>
      <color rgb="FF00000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bgColor indexed="64"/>
      </patternFill>
    </fill>
    <fill>
      <patternFill patternType="solid">
        <fgColor theme="3" tint="0.39997558519241921"/>
        <bgColor indexed="64"/>
      </patternFill>
    </fill>
    <fill>
      <patternFill patternType="solid">
        <fgColor theme="9" tint="-0.499984740745262"/>
        <bgColor indexed="64"/>
      </patternFill>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40">
    <xf numFmtId="0" fontId="0" fillId="0" borderId="0" xfId="0"/>
    <xf numFmtId="0" fontId="3" fillId="0" borderId="0" xfId="0" applyFont="1"/>
    <xf numFmtId="0" fontId="3" fillId="5" borderId="2" xfId="0" applyFont="1" applyFill="1" applyBorder="1" applyAlignment="1">
      <alignment wrapText="1"/>
    </xf>
    <xf numFmtId="0" fontId="0" fillId="3" borderId="2" xfId="0" applyFill="1" applyBorder="1" applyAlignment="1">
      <alignment wrapText="1"/>
    </xf>
    <xf numFmtId="0" fontId="3" fillId="4" borderId="5" xfId="0" applyFont="1" applyFill="1" applyBorder="1"/>
    <xf numFmtId="0" fontId="3" fillId="6" borderId="5" xfId="0" applyFont="1" applyFill="1" applyBorder="1"/>
    <xf numFmtId="0" fontId="3" fillId="3" borderId="6" xfId="0" applyFont="1" applyFill="1" applyBorder="1"/>
    <xf numFmtId="0" fontId="0" fillId="3" borderId="7" xfId="0" applyFill="1" applyBorder="1"/>
    <xf numFmtId="0" fontId="0" fillId="3" borderId="8" xfId="0" applyFill="1" applyBorder="1"/>
    <xf numFmtId="0" fontId="0" fillId="3" borderId="9" xfId="0" applyFill="1" applyBorder="1"/>
    <xf numFmtId="0" fontId="0" fillId="3" borderId="0" xfId="0" applyFill="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4" fillId="0" borderId="0" xfId="0" applyFont="1"/>
    <xf numFmtId="165" fontId="3" fillId="6" borderId="5" xfId="1" applyNumberFormat="1" applyFont="1" applyFill="1" applyBorder="1"/>
    <xf numFmtId="165" fontId="0" fillId="6" borderId="2" xfId="1" applyNumberFormat="1" applyFont="1" applyFill="1" applyBorder="1"/>
    <xf numFmtId="0" fontId="3" fillId="3" borderId="7" xfId="0" applyFont="1" applyFill="1" applyBorder="1"/>
    <xf numFmtId="0" fontId="0" fillId="2" borderId="2" xfId="0" applyFill="1" applyBorder="1" applyProtection="1">
      <protection locked="0"/>
    </xf>
    <xf numFmtId="0" fontId="0" fillId="2" borderId="1" xfId="0" applyFill="1" applyBorder="1" applyProtection="1">
      <protection locked="0"/>
    </xf>
    <xf numFmtId="0" fontId="2" fillId="7" borderId="14" xfId="0" applyFont="1" applyFill="1" applyBorder="1"/>
    <xf numFmtId="0" fontId="2" fillId="7" borderId="15" xfId="0" applyFont="1" applyFill="1" applyBorder="1"/>
    <xf numFmtId="0" fontId="2" fillId="7" borderId="16" xfId="0" applyFont="1" applyFill="1" applyBorder="1"/>
    <xf numFmtId="165" fontId="3" fillId="6" borderId="2" xfId="1" applyNumberFormat="1" applyFont="1" applyFill="1" applyBorder="1"/>
    <xf numFmtId="0" fontId="3" fillId="5" borderId="17" xfId="0" applyFont="1" applyFill="1" applyBorder="1" applyAlignment="1">
      <alignment wrapText="1"/>
    </xf>
    <xf numFmtId="165" fontId="0" fillId="6" borderId="17" xfId="1" applyNumberFormat="1" applyFont="1" applyFill="1" applyBorder="1"/>
    <xf numFmtId="0" fontId="3" fillId="5" borderId="3" xfId="0" applyFont="1" applyFill="1" applyBorder="1" applyAlignment="1">
      <alignment wrapText="1"/>
    </xf>
    <xf numFmtId="165" fontId="3" fillId="6" borderId="4" xfId="1" applyNumberFormat="1" applyFont="1" applyFill="1" applyBorder="1"/>
    <xf numFmtId="0" fontId="2" fillId="0" borderId="0" xfId="0" applyFont="1"/>
    <xf numFmtId="0" fontId="0" fillId="3" borderId="18" xfId="0" applyFill="1" applyBorder="1" applyAlignment="1">
      <alignment wrapText="1"/>
    </xf>
    <xf numFmtId="0" fontId="0" fillId="3" borderId="0" xfId="0" quotePrefix="1" applyFill="1"/>
    <xf numFmtId="9" fontId="0" fillId="2" borderId="2" xfId="2" applyFont="1" applyFill="1" applyBorder="1" applyProtection="1">
      <protection locked="0"/>
    </xf>
    <xf numFmtId="165" fontId="0" fillId="2" borderId="2" xfId="1" applyNumberFormat="1" applyFont="1" applyFill="1" applyBorder="1" applyProtection="1">
      <protection locked="0"/>
    </xf>
    <xf numFmtId="0" fontId="5" fillId="3" borderId="12" xfId="3" applyFill="1" applyBorder="1"/>
    <xf numFmtId="0" fontId="6" fillId="3" borderId="9" xfId="0" applyFont="1" applyFill="1" applyBorder="1"/>
    <xf numFmtId="0" fontId="5" fillId="3" borderId="0" xfId="3" applyFill="1"/>
    <xf numFmtId="0" fontId="2" fillId="7" borderId="14" xfId="0" applyFont="1" applyFill="1" applyBorder="1" applyAlignment="1">
      <alignment horizontal="center" wrapText="1"/>
    </xf>
    <xf numFmtId="0" fontId="2" fillId="7" borderId="15" xfId="0" applyFont="1" applyFill="1" applyBorder="1" applyAlignment="1">
      <alignment horizontal="center" wrapText="1"/>
    </xf>
    <xf numFmtId="0" fontId="2" fillId="7" borderId="16" xfId="0" applyFont="1" applyFill="1" applyBorder="1" applyAlignment="1">
      <alignment horizont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276050</xdr:colOff>
      <xdr:row>0</xdr:row>
      <xdr:rowOff>89078</xdr:rowOff>
    </xdr:from>
    <xdr:to>
      <xdr:col>2</xdr:col>
      <xdr:colOff>437445</xdr:colOff>
      <xdr:row>2</xdr:row>
      <xdr:rowOff>134056</xdr:rowOff>
    </xdr:to>
    <xdr:pic>
      <xdr:nvPicPr>
        <xdr:cNvPr id="3" name="Picture 2" descr="Contact Us">
          <a:extLst>
            <a:ext uri="{FF2B5EF4-FFF2-40B4-BE49-F238E27FC236}">
              <a16:creationId xmlns:a16="http://schemas.microsoft.com/office/drawing/2014/main" id="{F5399108-D47F-47F0-987A-0B3840D324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050" y="89078"/>
          <a:ext cx="1380595" cy="5275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218722</xdr:colOff>
      <xdr:row>9</xdr:row>
      <xdr:rowOff>53785</xdr:rowOff>
    </xdr:from>
    <xdr:to>
      <xdr:col>12</xdr:col>
      <xdr:colOff>454377</xdr:colOff>
      <xdr:row>27</xdr:row>
      <xdr:rowOff>11925</xdr:rowOff>
    </xdr:to>
    <xdr:pic>
      <xdr:nvPicPr>
        <xdr:cNvPr id="4" name="Picture 3">
          <a:extLst>
            <a:ext uri="{FF2B5EF4-FFF2-40B4-BE49-F238E27FC236}">
              <a16:creationId xmlns:a16="http://schemas.microsoft.com/office/drawing/2014/main" id="{F9915051-8C42-CA8C-895E-EE799362620B}"/>
            </a:ext>
          </a:extLst>
        </xdr:cNvPr>
        <xdr:cNvPicPr>
          <a:picLocks noChangeAspect="1"/>
        </xdr:cNvPicPr>
      </xdr:nvPicPr>
      <xdr:blipFill>
        <a:blip xmlns:r="http://schemas.openxmlformats.org/officeDocument/2006/relationships" r:embed="rId2"/>
        <a:stretch>
          <a:fillRect/>
        </a:stretch>
      </xdr:blipFill>
      <xdr:spPr>
        <a:xfrm>
          <a:off x="1432278" y="1831785"/>
          <a:ext cx="6303432" cy="3260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7938</xdr:colOff>
      <xdr:row>0</xdr:row>
      <xdr:rowOff>103188</xdr:rowOff>
    </xdr:from>
    <xdr:to>
      <xdr:col>2</xdr:col>
      <xdr:colOff>222251</xdr:colOff>
      <xdr:row>3</xdr:row>
      <xdr:rowOff>94832</xdr:rowOff>
    </xdr:to>
    <xdr:pic>
      <xdr:nvPicPr>
        <xdr:cNvPr id="2" name="Picture 1" descr="Contact Us">
          <a:extLst>
            <a:ext uri="{FF2B5EF4-FFF2-40B4-BE49-F238E27FC236}">
              <a16:creationId xmlns:a16="http://schemas.microsoft.com/office/drawing/2014/main" id="{D9F47A7D-A898-4CED-AF6F-0D5FF20331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788" y="103188"/>
          <a:ext cx="1770063" cy="658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150813</xdr:colOff>
      <xdr:row>100</xdr:row>
      <xdr:rowOff>47626</xdr:rowOff>
    </xdr:from>
    <xdr:to>
      <xdr:col>1</xdr:col>
      <xdr:colOff>762000</xdr:colOff>
      <xdr:row>104</xdr:row>
      <xdr:rowOff>0</xdr:rowOff>
    </xdr:to>
    <xdr:sp macro="" textlink="">
      <xdr:nvSpPr>
        <xdr:cNvPr id="3" name="Speech Bubble: Rectangle 2">
          <a:extLst>
            <a:ext uri="{FF2B5EF4-FFF2-40B4-BE49-F238E27FC236}">
              <a16:creationId xmlns:a16="http://schemas.microsoft.com/office/drawing/2014/main" id="{5C18AB07-7456-4E59-A74F-FF568C5C36F3}"/>
            </a:ext>
          </a:extLst>
        </xdr:cNvPr>
        <xdr:cNvSpPr/>
      </xdr:nvSpPr>
      <xdr:spPr>
        <a:xfrm>
          <a:off x="150813" y="7578726"/>
          <a:ext cx="1189037" cy="688974"/>
        </a:xfrm>
        <a:prstGeom prst="wedgeRectCallout">
          <a:avLst>
            <a:gd name="adj1" fmla="val -57485"/>
            <a:gd name="adj2" fmla="val -946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Cliquer</a:t>
          </a:r>
          <a:r>
            <a:rPr lang="en-US" sz="1100" baseline="0"/>
            <a:t> pour ajouter plus</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Allyson Russell" id="{FE50D6BC-F984-4B89-B44B-2186AABDF215}" userId="S::arussell@gavi.org::f4111cec-545f-4497-8657-badd8460672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6" dT="2023-03-22T10:53:11.73" personId="{FE50D6BC-F984-4B89-B44B-2186AABDF215}" id="{EDBA82AD-3038-403A-9708-D41617731A2C}">
    <text>Should there be a buffer added here?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gavi.org/fr/actualites/librarie-de-documents/formulaire-demande-diagnostic-cholera" TargetMode="External"/><Relationship Id="rId1" Type="http://schemas.openxmlformats.org/officeDocument/2006/relationships/hyperlink" Target="mailto:diagnostics@gavi.or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ABB71-81D4-466D-B336-6B9E7499161D}">
  <sheetPr>
    <tabColor theme="4"/>
  </sheetPr>
  <dimension ref="B2:T9"/>
  <sheetViews>
    <sheetView showGridLines="0" tabSelected="1" zoomScale="80" zoomScaleNormal="80" workbookViewId="0">
      <selection activeCell="O12" sqref="O12"/>
    </sheetView>
  </sheetViews>
  <sheetFormatPr defaultRowHeight="15" x14ac:dyDescent="0.25"/>
  <sheetData>
    <row r="2" spans="2:20" ht="23.25" x14ac:dyDescent="0.35">
      <c r="D2" s="15" t="s">
        <v>0</v>
      </c>
    </row>
    <row r="4" spans="2:20" ht="15.75" thickBot="1" x14ac:dyDescent="0.3"/>
    <row r="5" spans="2:20" x14ac:dyDescent="0.25">
      <c r="B5" s="6" t="s">
        <v>1</v>
      </c>
      <c r="C5" s="18"/>
      <c r="D5" s="7"/>
      <c r="E5" s="7"/>
      <c r="F5" s="7"/>
      <c r="G5" s="7"/>
      <c r="H5" s="7"/>
      <c r="I5" s="7"/>
      <c r="J5" s="7"/>
      <c r="K5" s="7"/>
      <c r="L5" s="7"/>
      <c r="M5" s="7"/>
      <c r="N5" s="7"/>
      <c r="O5" s="7"/>
      <c r="P5" s="7"/>
      <c r="Q5" s="7"/>
      <c r="R5" s="7"/>
      <c r="S5" s="7"/>
      <c r="T5" s="8"/>
    </row>
    <row r="6" spans="2:20" x14ac:dyDescent="0.25">
      <c r="B6" s="9" t="s">
        <v>2</v>
      </c>
      <c r="C6" s="10"/>
      <c r="D6" s="10"/>
      <c r="E6" s="10"/>
      <c r="F6" s="10"/>
      <c r="G6" s="10"/>
      <c r="H6" s="10"/>
      <c r="I6" s="10"/>
      <c r="J6" s="10"/>
      <c r="K6" s="10"/>
      <c r="L6" s="10"/>
      <c r="M6" s="10"/>
      <c r="N6" s="10"/>
      <c r="O6" s="10"/>
      <c r="P6" s="10"/>
      <c r="Q6" s="10"/>
      <c r="R6" s="10"/>
      <c r="S6" s="10"/>
      <c r="T6" s="11"/>
    </row>
    <row r="7" spans="2:20" x14ac:dyDescent="0.25">
      <c r="B7" s="35" t="s">
        <v>3</v>
      </c>
      <c r="C7" s="10"/>
      <c r="D7" s="10"/>
      <c r="E7" s="10"/>
      <c r="F7" s="10"/>
      <c r="G7" s="10"/>
      <c r="H7" s="10"/>
      <c r="I7" s="10"/>
      <c r="J7" s="10"/>
      <c r="K7" s="10"/>
      <c r="L7" s="10"/>
      <c r="M7" s="10"/>
      <c r="N7" s="10"/>
      <c r="O7" s="10"/>
      <c r="P7" s="36" t="s">
        <v>4</v>
      </c>
      <c r="Q7" s="36"/>
      <c r="R7" s="36"/>
      <c r="S7" s="36"/>
      <c r="T7" s="11"/>
    </row>
    <row r="8" spans="2:20" x14ac:dyDescent="0.25">
      <c r="B8" s="9" t="s">
        <v>5</v>
      </c>
      <c r="C8" s="10"/>
      <c r="D8" s="10"/>
      <c r="E8" s="10"/>
      <c r="F8" s="10"/>
      <c r="G8" s="10"/>
      <c r="H8" s="10"/>
      <c r="I8" s="10"/>
      <c r="J8" s="10"/>
      <c r="K8" s="10"/>
      <c r="L8" s="10"/>
      <c r="M8" s="10"/>
      <c r="N8" s="10"/>
      <c r="O8" s="10"/>
      <c r="P8" s="10"/>
      <c r="Q8" s="10"/>
      <c r="R8" s="10"/>
      <c r="S8" s="10"/>
      <c r="T8" s="11"/>
    </row>
    <row r="9" spans="2:20" ht="15.75" thickBot="1" x14ac:dyDescent="0.3">
      <c r="B9" s="12" t="s">
        <v>6</v>
      </c>
      <c r="C9" s="13"/>
      <c r="D9" s="13"/>
      <c r="E9" s="13"/>
      <c r="F9" s="34" t="s">
        <v>7</v>
      </c>
      <c r="G9" s="13"/>
      <c r="H9" s="13"/>
      <c r="I9" s="13"/>
      <c r="J9" s="13"/>
      <c r="K9" s="13"/>
      <c r="L9" s="13"/>
      <c r="M9" s="13"/>
      <c r="N9" s="13"/>
      <c r="O9" s="13"/>
      <c r="P9" s="13"/>
      <c r="Q9" s="13"/>
      <c r="R9" s="13"/>
      <c r="S9" s="13"/>
      <c r="T9" s="14"/>
    </row>
  </sheetData>
  <hyperlinks>
    <hyperlink ref="F9" r:id="rId1" xr:uid="{9DE6474F-302C-4BC4-876A-1F0B363B95CA}"/>
    <hyperlink ref="P7:S7" r:id="rId2" display="le formulaire de demande des TDRs" xr:uid="{14EE5974-2C2E-4412-AA79-9A02794415AF}"/>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615B1-8FBF-4B39-B94E-5A6A01810997}">
  <sheetPr>
    <tabColor theme="4"/>
  </sheetPr>
  <dimension ref="B2:M100"/>
  <sheetViews>
    <sheetView showGridLines="0" zoomScale="48" zoomScaleNormal="83" workbookViewId="0">
      <selection activeCell="I19" sqref="I19"/>
    </sheetView>
  </sheetViews>
  <sheetFormatPr defaultRowHeight="15" outlineLevelRow="1" x14ac:dyDescent="0.25"/>
  <cols>
    <col min="1" max="1" width="8.28515625" customWidth="1"/>
    <col min="2" max="2" width="22.28515625" customWidth="1"/>
    <col min="3" max="3" width="34.42578125" bestFit="1" customWidth="1"/>
    <col min="4" max="4" width="29.85546875" customWidth="1"/>
    <col min="5" max="5" width="23" customWidth="1"/>
    <col min="6" max="6" width="23.140625" customWidth="1"/>
    <col min="7" max="7" width="6.140625" customWidth="1"/>
    <col min="8" max="8" width="33.42578125" customWidth="1"/>
    <col min="9" max="9" width="19.140625" customWidth="1"/>
    <col min="10" max="10" width="22.5703125" customWidth="1"/>
    <col min="12" max="12" width="22.42578125" customWidth="1"/>
    <col min="13" max="13" width="16.5703125" customWidth="1"/>
  </cols>
  <sheetData>
    <row r="2" spans="2:13" ht="23.25" x14ac:dyDescent="0.35">
      <c r="D2" s="15" t="s">
        <v>0</v>
      </c>
    </row>
    <row r="4" spans="2:13" ht="15.75" thickBot="1" x14ac:dyDescent="0.3"/>
    <row r="5" spans="2:13" x14ac:dyDescent="0.25">
      <c r="B5" s="6" t="s">
        <v>8</v>
      </c>
      <c r="C5" s="18"/>
      <c r="D5" s="7"/>
      <c r="E5" s="7"/>
      <c r="F5" s="7"/>
      <c r="G5" s="7"/>
      <c r="H5" s="7"/>
      <c r="I5" s="7"/>
      <c r="J5" s="7"/>
      <c r="K5" s="7"/>
      <c r="L5" s="7"/>
      <c r="M5" s="8"/>
    </row>
    <row r="6" spans="2:13" x14ac:dyDescent="0.25">
      <c r="B6" s="9" t="s">
        <v>9</v>
      </c>
      <c r="C6" s="10"/>
      <c r="D6" s="10"/>
      <c r="E6" s="10"/>
      <c r="F6" s="10"/>
      <c r="G6" s="10"/>
      <c r="H6" s="10"/>
      <c r="I6" s="10"/>
      <c r="J6" s="10"/>
      <c r="K6" s="10"/>
      <c r="L6" s="10"/>
      <c r="M6" s="11"/>
    </row>
    <row r="7" spans="2:13" x14ac:dyDescent="0.25">
      <c r="B7" s="9" t="s">
        <v>10</v>
      </c>
      <c r="C7" s="10"/>
      <c r="D7" s="10"/>
      <c r="E7" s="10"/>
      <c r="F7" s="10"/>
      <c r="G7" s="10"/>
      <c r="H7" s="10"/>
      <c r="I7" s="10"/>
      <c r="J7" s="10"/>
      <c r="K7" s="10"/>
      <c r="L7" s="10"/>
      <c r="M7" s="11"/>
    </row>
    <row r="8" spans="2:13" x14ac:dyDescent="0.25">
      <c r="B8" s="9" t="s">
        <v>11</v>
      </c>
      <c r="C8" s="10"/>
      <c r="D8" s="10"/>
      <c r="E8" s="10"/>
      <c r="F8" s="10"/>
      <c r="G8" s="10"/>
      <c r="H8" s="10"/>
      <c r="I8" s="10"/>
      <c r="J8" s="10"/>
      <c r="K8" s="10"/>
      <c r="L8" s="10"/>
      <c r="M8" s="11"/>
    </row>
    <row r="9" spans="2:13" x14ac:dyDescent="0.25">
      <c r="B9" s="9" t="s">
        <v>12</v>
      </c>
      <c r="C9" s="10"/>
      <c r="D9" s="10"/>
      <c r="E9" s="10"/>
      <c r="F9" s="10"/>
      <c r="G9" s="10"/>
      <c r="H9" s="10"/>
      <c r="I9" s="10"/>
      <c r="J9" s="31"/>
      <c r="K9" s="10"/>
      <c r="L9" s="10"/>
      <c r="M9" s="11"/>
    </row>
    <row r="10" spans="2:13" ht="15.75" thickBot="1" x14ac:dyDescent="0.3">
      <c r="B10" s="12" t="s">
        <v>13</v>
      </c>
      <c r="C10" s="13"/>
      <c r="D10" s="13"/>
      <c r="E10" s="13"/>
      <c r="F10" s="13"/>
      <c r="G10" s="13"/>
      <c r="H10" s="13"/>
      <c r="I10" s="13"/>
      <c r="J10" s="13"/>
      <c r="K10" s="13"/>
      <c r="L10" s="13"/>
      <c r="M10" s="14"/>
    </row>
    <row r="12" spans="2:13" ht="30.6" customHeight="1" x14ac:dyDescent="0.25">
      <c r="B12" s="21" t="s">
        <v>14</v>
      </c>
      <c r="C12" s="22"/>
      <c r="D12" s="22"/>
      <c r="E12" s="22"/>
      <c r="F12" s="23"/>
      <c r="G12" s="29"/>
      <c r="H12" s="37" t="s">
        <v>15</v>
      </c>
      <c r="I12" s="38"/>
      <c r="J12" s="39"/>
      <c r="L12" s="21" t="s">
        <v>16</v>
      </c>
      <c r="M12" s="23"/>
    </row>
    <row r="13" spans="2:13" ht="74.45" customHeight="1" x14ac:dyDescent="0.25">
      <c r="B13" s="2" t="s">
        <v>17</v>
      </c>
      <c r="C13" s="2" t="s">
        <v>18</v>
      </c>
      <c r="D13" s="2" t="s">
        <v>19</v>
      </c>
      <c r="E13" s="2" t="s">
        <v>20</v>
      </c>
      <c r="F13" s="2" t="s">
        <v>21</v>
      </c>
      <c r="H13" s="2" t="s">
        <v>22</v>
      </c>
      <c r="I13" s="2" t="s">
        <v>23</v>
      </c>
      <c r="J13" s="2" t="s">
        <v>21</v>
      </c>
      <c r="L13" s="2" t="s">
        <v>24</v>
      </c>
      <c r="M13" s="17">
        <f>F100</f>
        <v>0</v>
      </c>
    </row>
    <row r="14" spans="2:13" ht="30" x14ac:dyDescent="0.25">
      <c r="B14" s="3" t="s">
        <v>25</v>
      </c>
      <c r="C14" s="3" t="s">
        <v>25</v>
      </c>
      <c r="D14" s="3" t="s">
        <v>25</v>
      </c>
      <c r="E14" s="3" t="s">
        <v>26</v>
      </c>
      <c r="F14" s="3" t="s">
        <v>27</v>
      </c>
      <c r="H14" s="3" t="s">
        <v>25</v>
      </c>
      <c r="I14" s="30" t="s">
        <v>28</v>
      </c>
      <c r="J14" s="3" t="s">
        <v>27</v>
      </c>
      <c r="L14" s="25" t="s">
        <v>29</v>
      </c>
      <c r="M14" s="26">
        <f>J15</f>
        <v>0</v>
      </c>
    </row>
    <row r="15" spans="2:13" ht="15.75" thickBot="1" x14ac:dyDescent="0.3">
      <c r="B15" s="19"/>
      <c r="C15" s="19"/>
      <c r="D15" s="19"/>
      <c r="E15" s="33"/>
      <c r="F15" s="17">
        <f>ROUNDUP(IF(Parameters!$B$8,D15*(E15/52*365)*3),0)</f>
        <v>0</v>
      </c>
      <c r="H15" s="19"/>
      <c r="I15" s="19">
        <f>Parameters!B8</f>
        <v>120</v>
      </c>
      <c r="J15" s="24">
        <f>H15*I15</f>
        <v>0</v>
      </c>
      <c r="L15" s="25" t="s">
        <v>30</v>
      </c>
      <c r="M15" s="26">
        <f>ROUNDUP((M13+M14)*0.2,0)</f>
        <v>0</v>
      </c>
    </row>
    <row r="16" spans="2:13" ht="15.75" thickBot="1" x14ac:dyDescent="0.3">
      <c r="B16" s="19"/>
      <c r="C16" s="19"/>
      <c r="D16" s="19"/>
      <c r="E16" s="33"/>
      <c r="F16" s="17">
        <f>ROUNDUP(IF(Parameters!$B$8,D16*(E16/52*365)*3),0)</f>
        <v>0</v>
      </c>
      <c r="L16" s="27" t="s">
        <v>31</v>
      </c>
      <c r="M16" s="28">
        <f>SUM(M13:M15)</f>
        <v>0</v>
      </c>
    </row>
    <row r="17" spans="2:6" x14ac:dyDescent="0.25">
      <c r="B17" s="19"/>
      <c r="C17" s="19"/>
      <c r="D17" s="19"/>
      <c r="E17" s="33"/>
      <c r="F17" s="17">
        <f>ROUNDUP(IF(Parameters!$B$8,D17*(E17/52*365)*3),0)</f>
        <v>0</v>
      </c>
    </row>
    <row r="18" spans="2:6" x14ac:dyDescent="0.25">
      <c r="B18" s="19"/>
      <c r="C18" s="19"/>
      <c r="D18" s="19"/>
      <c r="E18" s="33"/>
      <c r="F18" s="17">
        <f>ROUNDUP(IF(Parameters!$B$8,D18*(E18/52*365)*3),0)</f>
        <v>0</v>
      </c>
    </row>
    <row r="19" spans="2:6" x14ac:dyDescent="0.25">
      <c r="B19" s="19"/>
      <c r="C19" s="19"/>
      <c r="D19" s="19"/>
      <c r="E19" s="33"/>
      <c r="F19" s="17">
        <f>ROUNDUP(IF(Parameters!$B$8,D19*(E19/52*365)*3),0)</f>
        <v>0</v>
      </c>
    </row>
    <row r="20" spans="2:6" x14ac:dyDescent="0.25">
      <c r="B20" s="19"/>
      <c r="C20" s="19"/>
      <c r="D20" s="19"/>
      <c r="E20" s="33"/>
      <c r="F20" s="17">
        <f>ROUNDUP(IF(Parameters!$B$8,D20*(E20/52*365)*3),0)</f>
        <v>0</v>
      </c>
    </row>
    <row r="21" spans="2:6" x14ac:dyDescent="0.25">
      <c r="B21" s="19"/>
      <c r="C21" s="19"/>
      <c r="D21" s="19"/>
      <c r="E21" s="33"/>
      <c r="F21" s="17">
        <f>ROUNDUP(IF(Parameters!$B$8,D21*(E21/52*365)*3),0)</f>
        <v>0</v>
      </c>
    </row>
    <row r="22" spans="2:6" x14ac:dyDescent="0.25">
      <c r="B22" s="19"/>
      <c r="C22" s="19"/>
      <c r="D22" s="19"/>
      <c r="E22" s="33"/>
      <c r="F22" s="17">
        <f>ROUNDUP(IF(Parameters!$B$8,D22*(E22/52*365)*3),0)</f>
        <v>0</v>
      </c>
    </row>
    <row r="23" spans="2:6" x14ac:dyDescent="0.25">
      <c r="B23" s="19"/>
      <c r="C23" s="19"/>
      <c r="D23" s="19"/>
      <c r="E23" s="33"/>
      <c r="F23" s="17">
        <f>ROUNDUP(IF(Parameters!$B$8,D23*(E23/52*365)*3),0)</f>
        <v>0</v>
      </c>
    </row>
    <row r="24" spans="2:6" x14ac:dyDescent="0.25">
      <c r="B24" s="19"/>
      <c r="C24" s="19"/>
      <c r="D24" s="19"/>
      <c r="E24" s="33"/>
      <c r="F24" s="17">
        <f>ROUNDUP(IF(Parameters!$B$8,D24*(E24/52*365)*3),0)</f>
        <v>0</v>
      </c>
    </row>
    <row r="25" spans="2:6" x14ac:dyDescent="0.25">
      <c r="B25" s="19"/>
      <c r="C25" s="19"/>
      <c r="D25" s="19"/>
      <c r="E25" s="33"/>
      <c r="F25" s="17">
        <f>ROUNDUP(IF(Parameters!$B$8,D25*(E25/52*365)*3),0)</f>
        <v>0</v>
      </c>
    </row>
    <row r="26" spans="2:6" x14ac:dyDescent="0.25">
      <c r="B26" s="19"/>
      <c r="C26" s="19"/>
      <c r="D26" s="19"/>
      <c r="E26" s="33"/>
      <c r="F26" s="17">
        <f>ROUNDUP(IF(Parameters!$B$8,D26*(E26/52*365)*3),0)</f>
        <v>0</v>
      </c>
    </row>
    <row r="27" spans="2:6" x14ac:dyDescent="0.25">
      <c r="B27" s="19"/>
      <c r="C27" s="19"/>
      <c r="D27" s="19"/>
      <c r="E27" s="33"/>
      <c r="F27" s="17">
        <f>ROUNDUP(IF(Parameters!$B$8,D27*(E27/52*365)*3),0)</f>
        <v>0</v>
      </c>
    </row>
    <row r="28" spans="2:6" x14ac:dyDescent="0.25">
      <c r="B28" s="19"/>
      <c r="C28" s="19"/>
      <c r="D28" s="19"/>
      <c r="E28" s="33"/>
      <c r="F28" s="17">
        <f>ROUNDUP(IF(Parameters!$B$8,D28*(E28/52*365)*3),0)</f>
        <v>0</v>
      </c>
    </row>
    <row r="29" spans="2:6" x14ac:dyDescent="0.25">
      <c r="B29" s="19"/>
      <c r="C29" s="19"/>
      <c r="D29" s="19"/>
      <c r="E29" s="33"/>
      <c r="F29" s="17">
        <f>ROUNDUP(IF(Parameters!$B$8,D29*(E29/52*365)*3),0)</f>
        <v>0</v>
      </c>
    </row>
    <row r="30" spans="2:6" x14ac:dyDescent="0.25">
      <c r="B30" s="19"/>
      <c r="C30" s="19"/>
      <c r="D30" s="19"/>
      <c r="E30" s="32"/>
      <c r="F30" s="17">
        <f>ROUNDUP(IF(Parameters!$B$8,D30*(E30/52*365)*3),0)</f>
        <v>0</v>
      </c>
    </row>
    <row r="31" spans="2:6" x14ac:dyDescent="0.25">
      <c r="B31" s="19"/>
      <c r="C31" s="19"/>
      <c r="D31" s="19"/>
      <c r="E31" s="32"/>
      <c r="F31" s="17">
        <f>ROUNDUP(IF(Parameters!$B$8,D31*(E31/52*365)*3),0)</f>
        <v>0</v>
      </c>
    </row>
    <row r="32" spans="2:6" x14ac:dyDescent="0.25">
      <c r="B32" s="19"/>
      <c r="C32" s="19"/>
      <c r="D32" s="19"/>
      <c r="E32" s="32"/>
      <c r="F32" s="17">
        <f>ROUNDUP(IF(Parameters!$B$8,D32*(E32/52*365)*3),0)</f>
        <v>0</v>
      </c>
    </row>
    <row r="33" spans="2:6" x14ac:dyDescent="0.25">
      <c r="B33" s="19"/>
      <c r="C33" s="19"/>
      <c r="D33" s="19"/>
      <c r="E33" s="32"/>
      <c r="F33" s="17">
        <f>ROUNDUP(IF(Parameters!$B$8,D33*(E33/52*365)*3),0)</f>
        <v>0</v>
      </c>
    </row>
    <row r="34" spans="2:6" x14ac:dyDescent="0.25">
      <c r="B34" s="19"/>
      <c r="C34" s="19"/>
      <c r="D34" s="19"/>
      <c r="E34" s="32"/>
      <c r="F34" s="17">
        <f>ROUNDUP(IF(Parameters!$B$8,D34*(E34/52*365)*3),0)</f>
        <v>0</v>
      </c>
    </row>
    <row r="35" spans="2:6" hidden="1" outlineLevel="1" x14ac:dyDescent="0.25">
      <c r="B35" s="19"/>
      <c r="C35" s="19"/>
      <c r="D35" s="19"/>
      <c r="E35" s="32"/>
      <c r="F35" s="17">
        <f>ROUNDUP(IF(Parameters!$B$8,D35*(E35/52*365)*3),0)</f>
        <v>0</v>
      </c>
    </row>
    <row r="36" spans="2:6" hidden="1" outlineLevel="1" x14ac:dyDescent="0.25">
      <c r="B36" s="19"/>
      <c r="C36" s="19"/>
      <c r="D36" s="19"/>
      <c r="E36" s="32"/>
      <c r="F36" s="17">
        <f>ROUNDUP(IF(Parameters!$B$8,D36*(E36/52*365)*3),0)</f>
        <v>0</v>
      </c>
    </row>
    <row r="37" spans="2:6" hidden="1" outlineLevel="1" x14ac:dyDescent="0.25">
      <c r="B37" s="19"/>
      <c r="C37" s="19"/>
      <c r="D37" s="19"/>
      <c r="E37" s="32"/>
      <c r="F37" s="17">
        <f>ROUNDUP(IF(Parameters!$B$8,D37*(E37/52*365)*3),0)</f>
        <v>0</v>
      </c>
    </row>
    <row r="38" spans="2:6" hidden="1" outlineLevel="1" x14ac:dyDescent="0.25">
      <c r="B38" s="19"/>
      <c r="C38" s="19"/>
      <c r="D38" s="19"/>
      <c r="E38" s="32"/>
      <c r="F38" s="17">
        <f>ROUNDUP(IF(Parameters!$B$8,D38*(E38/52*365)*3),0)</f>
        <v>0</v>
      </c>
    </row>
    <row r="39" spans="2:6" hidden="1" outlineLevel="1" x14ac:dyDescent="0.25">
      <c r="B39" s="19"/>
      <c r="C39" s="19"/>
      <c r="D39" s="19"/>
      <c r="E39" s="32"/>
      <c r="F39" s="17">
        <f>ROUNDUP(IF(Parameters!$B$8,D39*(E39/52*365)*3),0)</f>
        <v>0</v>
      </c>
    </row>
    <row r="40" spans="2:6" hidden="1" outlineLevel="1" x14ac:dyDescent="0.25">
      <c r="B40" s="19"/>
      <c r="C40" s="19"/>
      <c r="D40" s="19"/>
      <c r="E40" s="32"/>
      <c r="F40" s="17">
        <f>ROUNDUP(IF(Parameters!$B$8,D40*(E40/52*365)*3),0)</f>
        <v>0</v>
      </c>
    </row>
    <row r="41" spans="2:6" hidden="1" outlineLevel="1" x14ac:dyDescent="0.25">
      <c r="B41" s="19"/>
      <c r="C41" s="19"/>
      <c r="D41" s="19"/>
      <c r="E41" s="32"/>
      <c r="F41" s="17">
        <f>ROUNDUP(IF(Parameters!$B$8,D41*(E41/52*365)*3),0)</f>
        <v>0</v>
      </c>
    </row>
    <row r="42" spans="2:6" hidden="1" outlineLevel="1" x14ac:dyDescent="0.25">
      <c r="B42" s="19"/>
      <c r="C42" s="19"/>
      <c r="D42" s="19"/>
      <c r="E42" s="32"/>
      <c r="F42" s="17">
        <f>ROUNDUP(IF(Parameters!$B$8,D42*(E42/52*365)*3),0)</f>
        <v>0</v>
      </c>
    </row>
    <row r="43" spans="2:6" hidden="1" outlineLevel="1" x14ac:dyDescent="0.25">
      <c r="B43" s="19"/>
      <c r="C43" s="19"/>
      <c r="D43" s="19"/>
      <c r="E43" s="32"/>
      <c r="F43" s="17">
        <f>ROUNDUP(IF(Parameters!$B$8,D43*(E43/52*365)*3),0)</f>
        <v>0</v>
      </c>
    </row>
    <row r="44" spans="2:6" hidden="1" outlineLevel="1" x14ac:dyDescent="0.25">
      <c r="B44" s="19"/>
      <c r="C44" s="19"/>
      <c r="D44" s="19"/>
      <c r="E44" s="32"/>
      <c r="F44" s="17">
        <f>ROUNDUP(IF(Parameters!$B$8,D44*(E44/52*365)*3),0)</f>
        <v>0</v>
      </c>
    </row>
    <row r="45" spans="2:6" hidden="1" outlineLevel="1" x14ac:dyDescent="0.25">
      <c r="B45" s="19"/>
      <c r="C45" s="19"/>
      <c r="D45" s="19"/>
      <c r="E45" s="32"/>
      <c r="F45" s="17">
        <f>ROUNDUP(IF(Parameters!$B$8,D45*(E45/52*365)*3),0)</f>
        <v>0</v>
      </c>
    </row>
    <row r="46" spans="2:6" hidden="1" outlineLevel="1" x14ac:dyDescent="0.25">
      <c r="B46" s="19"/>
      <c r="C46" s="19"/>
      <c r="D46" s="19"/>
      <c r="E46" s="32"/>
      <c r="F46" s="17">
        <f>ROUNDUP(IF(Parameters!$B$8,D46*(E46/52*365)*3),0)</f>
        <v>0</v>
      </c>
    </row>
    <row r="47" spans="2:6" hidden="1" outlineLevel="1" x14ac:dyDescent="0.25">
      <c r="B47" s="19"/>
      <c r="C47" s="19"/>
      <c r="D47" s="19"/>
      <c r="E47" s="32"/>
      <c r="F47" s="17">
        <f>ROUNDUP(IF(Parameters!$B$8,D47*(E47/52*365)*3),0)</f>
        <v>0</v>
      </c>
    </row>
    <row r="48" spans="2:6" hidden="1" outlineLevel="1" x14ac:dyDescent="0.25">
      <c r="B48" s="19"/>
      <c r="C48" s="19"/>
      <c r="D48" s="19"/>
      <c r="E48" s="32"/>
      <c r="F48" s="17">
        <f>ROUNDUP(IF(Parameters!$B$8,D48*(E48/52*365)*3),0)</f>
        <v>0</v>
      </c>
    </row>
    <row r="49" spans="2:6" hidden="1" outlineLevel="1" x14ac:dyDescent="0.25">
      <c r="B49" s="19"/>
      <c r="C49" s="19"/>
      <c r="D49" s="19"/>
      <c r="E49" s="32"/>
      <c r="F49" s="17">
        <f>ROUNDUP(IF(Parameters!$B$8,D49*(E49/52*365)*3),0)</f>
        <v>0</v>
      </c>
    </row>
    <row r="50" spans="2:6" hidden="1" outlineLevel="1" x14ac:dyDescent="0.25">
      <c r="B50" s="19"/>
      <c r="C50" s="19"/>
      <c r="D50" s="19"/>
      <c r="E50" s="32"/>
      <c r="F50" s="17">
        <f>ROUNDUP(IF(Parameters!$B$8,D50*(E50/52*365)*3),0)</f>
        <v>0</v>
      </c>
    </row>
    <row r="51" spans="2:6" hidden="1" outlineLevel="1" x14ac:dyDescent="0.25">
      <c r="B51" s="19"/>
      <c r="C51" s="19"/>
      <c r="D51" s="19"/>
      <c r="E51" s="32"/>
      <c r="F51" s="17">
        <f>ROUNDUP(IF(Parameters!$B$8,D51*(E51/52*365)*3),0)</f>
        <v>0</v>
      </c>
    </row>
    <row r="52" spans="2:6" hidden="1" outlineLevel="1" x14ac:dyDescent="0.25">
      <c r="B52" s="19"/>
      <c r="C52" s="19"/>
      <c r="D52" s="19"/>
      <c r="E52" s="32"/>
      <c r="F52" s="17">
        <f>ROUNDUP(IF(Parameters!$B$8,D52*(E52/52*365)*3),0)</f>
        <v>0</v>
      </c>
    </row>
    <row r="53" spans="2:6" hidden="1" outlineLevel="1" x14ac:dyDescent="0.25">
      <c r="B53" s="19"/>
      <c r="C53" s="19"/>
      <c r="D53" s="19"/>
      <c r="E53" s="32"/>
      <c r="F53" s="17">
        <f>ROUNDUP(IF(Parameters!$B$8,D53*(E53/52*365)*3),0)</f>
        <v>0</v>
      </c>
    </row>
    <row r="54" spans="2:6" hidden="1" outlineLevel="1" x14ac:dyDescent="0.25">
      <c r="B54" s="19"/>
      <c r="C54" s="19"/>
      <c r="D54" s="19"/>
      <c r="E54" s="32"/>
      <c r="F54" s="17">
        <f>ROUNDUP(IF(Parameters!$B$8,D54*(E54/52*365)*3),0)</f>
        <v>0</v>
      </c>
    </row>
    <row r="55" spans="2:6" hidden="1" outlineLevel="1" x14ac:dyDescent="0.25">
      <c r="B55" s="19"/>
      <c r="C55" s="19"/>
      <c r="D55" s="19"/>
      <c r="E55" s="32"/>
      <c r="F55" s="17">
        <f>ROUNDUP(IF(Parameters!$B$8,D55*(E55/52*365)*3),0)</f>
        <v>0</v>
      </c>
    </row>
    <row r="56" spans="2:6" hidden="1" outlineLevel="1" x14ac:dyDescent="0.25">
      <c r="B56" s="19"/>
      <c r="C56" s="19"/>
      <c r="D56" s="19"/>
      <c r="E56" s="32"/>
      <c r="F56" s="17">
        <f>ROUNDUP(IF(Parameters!$B$8,D56*(E56/52*365)*3),0)</f>
        <v>0</v>
      </c>
    </row>
    <row r="57" spans="2:6" hidden="1" outlineLevel="1" x14ac:dyDescent="0.25">
      <c r="B57" s="19"/>
      <c r="C57" s="19"/>
      <c r="D57" s="19"/>
      <c r="E57" s="32"/>
      <c r="F57" s="17">
        <f>ROUNDUP(IF(Parameters!$B$8,D57*(E57/52*365)*3),0)</f>
        <v>0</v>
      </c>
    </row>
    <row r="58" spans="2:6" hidden="1" outlineLevel="1" x14ac:dyDescent="0.25">
      <c r="B58" s="19"/>
      <c r="C58" s="19"/>
      <c r="D58" s="19"/>
      <c r="E58" s="32"/>
      <c r="F58" s="17">
        <f>ROUNDUP(IF(Parameters!$B$8,D58*(E58/52*365)*3),0)</f>
        <v>0</v>
      </c>
    </row>
    <row r="59" spans="2:6" hidden="1" outlineLevel="1" x14ac:dyDescent="0.25">
      <c r="B59" s="19"/>
      <c r="C59" s="19"/>
      <c r="D59" s="19"/>
      <c r="E59" s="32"/>
      <c r="F59" s="17">
        <f>ROUNDUP(IF(Parameters!$B$8,D59*(E59/52*365)*3),0)</f>
        <v>0</v>
      </c>
    </row>
    <row r="60" spans="2:6" hidden="1" outlineLevel="1" x14ac:dyDescent="0.25">
      <c r="B60" s="19"/>
      <c r="C60" s="19"/>
      <c r="D60" s="19"/>
      <c r="E60" s="32"/>
      <c r="F60" s="17">
        <f>ROUNDUP(IF(Parameters!$B$8,D60*(E60/52*365)*3),0)</f>
        <v>0</v>
      </c>
    </row>
    <row r="61" spans="2:6" hidden="1" outlineLevel="1" x14ac:dyDescent="0.25">
      <c r="B61" s="19"/>
      <c r="C61" s="19"/>
      <c r="D61" s="19"/>
      <c r="E61" s="32"/>
      <c r="F61" s="17">
        <f>ROUNDUP(IF(Parameters!$B$8,D61*(E61/52*365)*3),0)</f>
        <v>0</v>
      </c>
    </row>
    <row r="62" spans="2:6" hidden="1" outlineLevel="1" x14ac:dyDescent="0.25">
      <c r="B62" s="19"/>
      <c r="C62" s="19"/>
      <c r="D62" s="19"/>
      <c r="E62" s="32"/>
      <c r="F62" s="17">
        <f>ROUNDUP(IF(Parameters!$B$8,D62*(E62/52*365)*3),0)</f>
        <v>0</v>
      </c>
    </row>
    <row r="63" spans="2:6" hidden="1" outlineLevel="1" x14ac:dyDescent="0.25">
      <c r="B63" s="19"/>
      <c r="C63" s="19"/>
      <c r="D63" s="19"/>
      <c r="E63" s="32"/>
      <c r="F63" s="17">
        <f>ROUNDUP(IF(Parameters!$B$8,D63*(E63/52*365)*3),0)</f>
        <v>0</v>
      </c>
    </row>
    <row r="64" spans="2:6" hidden="1" outlineLevel="1" x14ac:dyDescent="0.25">
      <c r="B64" s="19"/>
      <c r="C64" s="19"/>
      <c r="D64" s="19"/>
      <c r="E64" s="32"/>
      <c r="F64" s="17">
        <f>ROUNDUP(IF(Parameters!$B$8,D64*(E64/52*365)*3),0)</f>
        <v>0</v>
      </c>
    </row>
    <row r="65" spans="2:6" hidden="1" outlineLevel="1" x14ac:dyDescent="0.25">
      <c r="B65" s="19"/>
      <c r="C65" s="19"/>
      <c r="D65" s="19"/>
      <c r="E65" s="32"/>
      <c r="F65" s="17">
        <f>ROUNDUP(IF(Parameters!$B$8,D65*(E65/52*365)*3),0)</f>
        <v>0</v>
      </c>
    </row>
    <row r="66" spans="2:6" hidden="1" outlineLevel="1" x14ac:dyDescent="0.25">
      <c r="B66" s="19"/>
      <c r="C66" s="19"/>
      <c r="D66" s="19"/>
      <c r="E66" s="32"/>
      <c r="F66" s="17">
        <f>ROUNDUP(IF(Parameters!$B$8,D66*(E66/52*365)*3),0)</f>
        <v>0</v>
      </c>
    </row>
    <row r="67" spans="2:6" hidden="1" outlineLevel="1" x14ac:dyDescent="0.25">
      <c r="B67" s="19"/>
      <c r="C67" s="19"/>
      <c r="D67" s="19"/>
      <c r="E67" s="32"/>
      <c r="F67" s="17">
        <f>ROUNDUP(IF(Parameters!$B$8,D67*(E67/52*365)*3),0)</f>
        <v>0</v>
      </c>
    </row>
    <row r="68" spans="2:6" hidden="1" outlineLevel="1" x14ac:dyDescent="0.25">
      <c r="B68" s="19"/>
      <c r="C68" s="19"/>
      <c r="D68" s="19"/>
      <c r="E68" s="32"/>
      <c r="F68" s="17">
        <f>ROUNDUP(IF(Parameters!$B$8,D68*(E68/52*365)*3),0)</f>
        <v>0</v>
      </c>
    </row>
    <row r="69" spans="2:6" hidden="1" outlineLevel="1" x14ac:dyDescent="0.25">
      <c r="B69" s="19"/>
      <c r="C69" s="19"/>
      <c r="D69" s="19"/>
      <c r="E69" s="32"/>
      <c r="F69" s="17">
        <f>ROUNDUP(IF(Parameters!$B$8,D69*(E69/52*365)*3),0)</f>
        <v>0</v>
      </c>
    </row>
    <row r="70" spans="2:6" hidden="1" outlineLevel="1" x14ac:dyDescent="0.25">
      <c r="B70" s="19"/>
      <c r="C70" s="19"/>
      <c r="D70" s="19"/>
      <c r="E70" s="32"/>
      <c r="F70" s="17">
        <f>ROUNDUP(IF(Parameters!$B$8,D70*(E70/52*365)*3),0)</f>
        <v>0</v>
      </c>
    </row>
    <row r="71" spans="2:6" hidden="1" outlineLevel="1" x14ac:dyDescent="0.25">
      <c r="B71" s="19"/>
      <c r="C71" s="19"/>
      <c r="D71" s="19"/>
      <c r="E71" s="32"/>
      <c r="F71" s="17">
        <f>ROUNDUP(IF(Parameters!$B$8,D71*(E71/52*365)*3),0)</f>
        <v>0</v>
      </c>
    </row>
    <row r="72" spans="2:6" hidden="1" outlineLevel="1" x14ac:dyDescent="0.25">
      <c r="B72" s="19"/>
      <c r="C72" s="19"/>
      <c r="D72" s="19"/>
      <c r="E72" s="32"/>
      <c r="F72" s="17">
        <f>ROUNDUP(IF(Parameters!$B$8,D72*(E72/52*365)*3),0)</f>
        <v>0</v>
      </c>
    </row>
    <row r="73" spans="2:6" hidden="1" outlineLevel="1" x14ac:dyDescent="0.25">
      <c r="B73" s="19"/>
      <c r="C73" s="19"/>
      <c r="D73" s="19"/>
      <c r="E73" s="32"/>
      <c r="F73" s="17">
        <f>ROUNDUP(IF(Parameters!$B$8,D73*(E73/52*365)*3),0)</f>
        <v>0</v>
      </c>
    </row>
    <row r="74" spans="2:6" hidden="1" outlineLevel="1" x14ac:dyDescent="0.25">
      <c r="B74" s="19"/>
      <c r="C74" s="19"/>
      <c r="D74" s="19"/>
      <c r="E74" s="32"/>
      <c r="F74" s="17">
        <f>ROUNDUP(IF(Parameters!$B$8,D74*(E74/52*365)*3),0)</f>
        <v>0</v>
      </c>
    </row>
    <row r="75" spans="2:6" hidden="1" outlineLevel="1" x14ac:dyDescent="0.25">
      <c r="B75" s="19"/>
      <c r="C75" s="19"/>
      <c r="D75" s="19"/>
      <c r="E75" s="32"/>
      <c r="F75" s="17">
        <f>ROUNDUP(IF(Parameters!$B$8,D75*(E75/52*365)*3),0)</f>
        <v>0</v>
      </c>
    </row>
    <row r="76" spans="2:6" hidden="1" outlineLevel="1" x14ac:dyDescent="0.25">
      <c r="B76" s="19"/>
      <c r="C76" s="19"/>
      <c r="D76" s="19"/>
      <c r="E76" s="32"/>
      <c r="F76" s="17">
        <f>ROUNDUP(IF(Parameters!$B$8,D76*(E76/52*365)*3),0)</f>
        <v>0</v>
      </c>
    </row>
    <row r="77" spans="2:6" hidden="1" outlineLevel="1" x14ac:dyDescent="0.25">
      <c r="B77" s="19"/>
      <c r="C77" s="19"/>
      <c r="D77" s="19"/>
      <c r="E77" s="32"/>
      <c r="F77" s="17">
        <f>ROUNDUP(IF(Parameters!$B$8,D77*(E77/52*365)*3),0)</f>
        <v>0</v>
      </c>
    </row>
    <row r="78" spans="2:6" hidden="1" outlineLevel="1" x14ac:dyDescent="0.25">
      <c r="B78" s="19"/>
      <c r="C78" s="19"/>
      <c r="D78" s="19"/>
      <c r="E78" s="32"/>
      <c r="F78" s="17">
        <f>ROUNDUP(IF(Parameters!$B$8,D78*(E78/52*365)*3),0)</f>
        <v>0</v>
      </c>
    </row>
    <row r="79" spans="2:6" hidden="1" outlineLevel="1" x14ac:dyDescent="0.25">
      <c r="B79" s="19"/>
      <c r="C79" s="19"/>
      <c r="D79" s="19"/>
      <c r="E79" s="32"/>
      <c r="F79" s="17">
        <f>ROUNDUP(IF(Parameters!$B$8,D79*(E79/52*365)*3),0)</f>
        <v>0</v>
      </c>
    </row>
    <row r="80" spans="2:6" hidden="1" outlineLevel="1" x14ac:dyDescent="0.25">
      <c r="B80" s="19"/>
      <c r="C80" s="19"/>
      <c r="D80" s="19"/>
      <c r="E80" s="32"/>
      <c r="F80" s="17">
        <f>ROUNDUP(IF(Parameters!$B$8,D80*(E80/52*365)*3),0)</f>
        <v>0</v>
      </c>
    </row>
    <row r="81" spans="2:6" hidden="1" outlineLevel="1" x14ac:dyDescent="0.25">
      <c r="B81" s="19"/>
      <c r="C81" s="19"/>
      <c r="D81" s="19"/>
      <c r="E81" s="32"/>
      <c r="F81" s="17">
        <f>ROUNDUP(IF(Parameters!$B$8,D81*(E81/52*365)*3),0)</f>
        <v>0</v>
      </c>
    </row>
    <row r="82" spans="2:6" hidden="1" outlineLevel="1" x14ac:dyDescent="0.25">
      <c r="B82" s="19"/>
      <c r="C82" s="19"/>
      <c r="D82" s="19"/>
      <c r="E82" s="32"/>
      <c r="F82" s="17">
        <f>ROUNDUP(IF(Parameters!$B$8,D82*(E82/52*365)*3),0)</f>
        <v>0</v>
      </c>
    </row>
    <row r="83" spans="2:6" hidden="1" outlineLevel="1" x14ac:dyDescent="0.25">
      <c r="B83" s="19"/>
      <c r="C83" s="19"/>
      <c r="D83" s="19"/>
      <c r="E83" s="32"/>
      <c r="F83" s="17">
        <f>ROUNDUP(IF(Parameters!$B$8,D83*(E83/52*365)*3),0)</f>
        <v>0</v>
      </c>
    </row>
    <row r="84" spans="2:6" hidden="1" outlineLevel="1" x14ac:dyDescent="0.25">
      <c r="B84" s="19"/>
      <c r="C84" s="19"/>
      <c r="D84" s="19"/>
      <c r="E84" s="32"/>
      <c r="F84" s="17">
        <f>ROUNDUP(IF(Parameters!$B$8,D84*(E84/52*365)*3),0)</f>
        <v>0</v>
      </c>
    </row>
    <row r="85" spans="2:6" hidden="1" outlineLevel="1" x14ac:dyDescent="0.25">
      <c r="B85" s="19"/>
      <c r="C85" s="19"/>
      <c r="D85" s="19"/>
      <c r="E85" s="32"/>
      <c r="F85" s="17">
        <f>ROUNDUP(IF(Parameters!$B$8,D85*(E85/52*365)*3),0)</f>
        <v>0</v>
      </c>
    </row>
    <row r="86" spans="2:6" hidden="1" outlineLevel="1" x14ac:dyDescent="0.25">
      <c r="B86" s="19"/>
      <c r="C86" s="19"/>
      <c r="D86" s="19"/>
      <c r="E86" s="32"/>
      <c r="F86" s="17">
        <f>ROUNDUP(IF(Parameters!$B$8,D86*(E86/52*365)*3),0)</f>
        <v>0</v>
      </c>
    </row>
    <row r="87" spans="2:6" hidden="1" outlineLevel="1" x14ac:dyDescent="0.25">
      <c r="B87" s="19"/>
      <c r="C87" s="19"/>
      <c r="D87" s="19"/>
      <c r="E87" s="32"/>
      <c r="F87" s="17">
        <f>ROUNDUP(IF(Parameters!$B$8,D87*(E87/52*365)*3),0)</f>
        <v>0</v>
      </c>
    </row>
    <row r="88" spans="2:6" hidden="1" outlineLevel="1" x14ac:dyDescent="0.25">
      <c r="B88" s="19"/>
      <c r="C88" s="19"/>
      <c r="D88" s="19"/>
      <c r="E88" s="32"/>
      <c r="F88" s="17">
        <f>ROUNDUP(IF(Parameters!$B$8,D88*(E88/52*365)*3),0)</f>
        <v>0</v>
      </c>
    </row>
    <row r="89" spans="2:6" hidden="1" outlineLevel="1" x14ac:dyDescent="0.25">
      <c r="B89" s="19"/>
      <c r="C89" s="19"/>
      <c r="D89" s="19"/>
      <c r="E89" s="32"/>
      <c r="F89" s="17">
        <f>ROUNDUP(IF(Parameters!$B$8,D89*(E89/52*365)*3),0)</f>
        <v>0</v>
      </c>
    </row>
    <row r="90" spans="2:6" hidden="1" outlineLevel="1" x14ac:dyDescent="0.25">
      <c r="B90" s="19"/>
      <c r="C90" s="19"/>
      <c r="D90" s="19"/>
      <c r="E90" s="32"/>
      <c r="F90" s="17">
        <f>ROUNDUP(IF(Parameters!$B$8,D90*(E90/52*365)*3),0)</f>
        <v>0</v>
      </c>
    </row>
    <row r="91" spans="2:6" hidden="1" outlineLevel="1" x14ac:dyDescent="0.25">
      <c r="B91" s="19"/>
      <c r="C91" s="19"/>
      <c r="D91" s="19"/>
      <c r="E91" s="32"/>
      <c r="F91" s="17">
        <f>ROUNDUP(IF(Parameters!$B$8,D91*(E91/52*365)*3),0)</f>
        <v>0</v>
      </c>
    </row>
    <row r="92" spans="2:6" hidden="1" outlineLevel="1" x14ac:dyDescent="0.25">
      <c r="B92" s="19"/>
      <c r="C92" s="19"/>
      <c r="D92" s="19"/>
      <c r="E92" s="32"/>
      <c r="F92" s="17">
        <f>ROUNDUP(IF(Parameters!$B$8,D92*(E92/52*365)*3),0)</f>
        <v>0</v>
      </c>
    </row>
    <row r="93" spans="2:6" hidden="1" outlineLevel="1" x14ac:dyDescent="0.25">
      <c r="B93" s="19"/>
      <c r="C93" s="19"/>
      <c r="D93" s="19"/>
      <c r="E93" s="32"/>
      <c r="F93" s="17">
        <f>ROUNDUP(IF(Parameters!$B$8,D93*(E93/52*365)*3),0)</f>
        <v>0</v>
      </c>
    </row>
    <row r="94" spans="2:6" hidden="1" outlineLevel="1" x14ac:dyDescent="0.25">
      <c r="B94" s="19"/>
      <c r="C94" s="19"/>
      <c r="D94" s="19"/>
      <c r="E94" s="32"/>
      <c r="F94" s="17">
        <f>ROUNDUP(IF(Parameters!$B$8,D94*(E94/52*365)*3),0)</f>
        <v>0</v>
      </c>
    </row>
    <row r="95" spans="2:6" hidden="1" outlineLevel="1" x14ac:dyDescent="0.25">
      <c r="B95" s="19"/>
      <c r="C95" s="19"/>
      <c r="D95" s="19"/>
      <c r="E95" s="32"/>
      <c r="F95" s="17">
        <f>ROUNDUP(IF(Parameters!$B$8,D95*(E95/52*365)*3),0)</f>
        <v>0</v>
      </c>
    </row>
    <row r="96" spans="2:6" hidden="1" outlineLevel="1" x14ac:dyDescent="0.25">
      <c r="B96" s="19"/>
      <c r="C96" s="19"/>
      <c r="D96" s="19"/>
      <c r="E96" s="32"/>
      <c r="F96" s="17">
        <f>ROUNDUP(IF(Parameters!$B$8,D96*(E96/52*365)*3),0)</f>
        <v>0</v>
      </c>
    </row>
    <row r="97" spans="2:6" hidden="1" outlineLevel="1" x14ac:dyDescent="0.25">
      <c r="B97" s="19"/>
      <c r="C97" s="19"/>
      <c r="D97" s="19"/>
      <c r="E97" s="32"/>
      <c r="F97" s="17">
        <f>ROUNDUP(IF(Parameters!$B$8,D97*(E97/52*365)*3),0)</f>
        <v>0</v>
      </c>
    </row>
    <row r="98" spans="2:6" hidden="1" outlineLevel="1" x14ac:dyDescent="0.25">
      <c r="B98" s="19"/>
      <c r="C98" s="19"/>
      <c r="D98" s="19"/>
      <c r="E98" s="32"/>
      <c r="F98" s="17">
        <f>ROUNDUP(IF(Parameters!$B$8,D98*(E98/52*365)*3),0)</f>
        <v>0</v>
      </c>
    </row>
    <row r="99" spans="2:6" ht="15.75" hidden="1" outlineLevel="1" thickBot="1" x14ac:dyDescent="0.3">
      <c r="B99" s="20"/>
      <c r="C99" s="20"/>
      <c r="D99" s="19"/>
      <c r="E99" s="32"/>
      <c r="F99" s="17">
        <f>ROUNDUP(IF(Parameters!$B$8,D99*(E99/52*365)*3),0)</f>
        <v>0</v>
      </c>
    </row>
    <row r="100" spans="2:6" ht="15.75" collapsed="1" thickBot="1" x14ac:dyDescent="0.3">
      <c r="B100" s="4" t="s">
        <v>32</v>
      </c>
      <c r="C100" s="16">
        <f>SUM(C15:C99)</f>
        <v>0</v>
      </c>
      <c r="D100" s="5">
        <f>SUM(D15:D99)</f>
        <v>0</v>
      </c>
      <c r="E100" s="4"/>
      <c r="F100" s="16">
        <f>SUM(F15:F99)</f>
        <v>0</v>
      </c>
    </row>
  </sheetData>
  <mergeCells count="1">
    <mergeCell ref="H12:J12"/>
  </mergeCells>
  <dataValidations count="2">
    <dataValidation type="whole" allowBlank="1" showInputMessage="1" showErrorMessage="1" sqref="E15:E99" xr:uid="{5849376E-4DF0-40D0-BB2E-5950E19C0C2B}">
      <formula1>0</formula1>
      <formula2>52</formula2>
    </dataValidation>
    <dataValidation type="whole" operator="greaterThanOrEqual" allowBlank="1" showInputMessage="1" showErrorMessage="1" sqref="C15:D99" xr:uid="{65951E10-75DC-44AA-8AFD-45466E37BE79}">
      <formula1>0</formula1>
    </dataValidation>
  </dataValidations>
  <pageMargins left="0.7" right="0.7" top="0.75" bottom="0.75" header="0.3" footer="0.3"/>
  <pageSetup orientation="portrait" r:id="rId1"/>
  <headerFooter>
    <oddHeader>&amp;L&amp;"Calibri"&amp;10&amp;K000000Classified as Internal&amp;1#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C25F5-12F3-49A8-BFC9-93942F70321D}">
  <dimension ref="B2:H8"/>
  <sheetViews>
    <sheetView workbookViewId="0">
      <selection activeCell="B3" sqref="B3"/>
    </sheetView>
  </sheetViews>
  <sheetFormatPr defaultRowHeight="15" x14ac:dyDescent="0.25"/>
  <cols>
    <col min="1" max="1" width="3.7109375" customWidth="1"/>
    <col min="2" max="2" width="21.5703125" bestFit="1" customWidth="1"/>
    <col min="4" max="4" width="9.85546875" bestFit="1" customWidth="1"/>
    <col min="6" max="6" width="20.140625" bestFit="1" customWidth="1"/>
    <col min="8" max="8" width="21.7109375" bestFit="1" customWidth="1"/>
  </cols>
  <sheetData>
    <row r="2" spans="2:8" x14ac:dyDescent="0.25">
      <c r="B2" s="1" t="s">
        <v>33</v>
      </c>
      <c r="D2" s="1" t="s">
        <v>34</v>
      </c>
      <c r="F2" s="1" t="s">
        <v>35</v>
      </c>
      <c r="H2" s="1" t="s">
        <v>36</v>
      </c>
    </row>
    <row r="3" spans="2:8" x14ac:dyDescent="0.25">
      <c r="B3" t="s">
        <v>37</v>
      </c>
      <c r="D3" t="s">
        <v>38</v>
      </c>
      <c r="F3" t="s">
        <v>39</v>
      </c>
      <c r="H3" t="s">
        <v>39</v>
      </c>
    </row>
    <row r="4" spans="2:8" x14ac:dyDescent="0.25">
      <c r="B4" t="s">
        <v>40</v>
      </c>
      <c r="D4" t="s">
        <v>41</v>
      </c>
      <c r="F4" t="s">
        <v>42</v>
      </c>
      <c r="H4" t="s">
        <v>43</v>
      </c>
    </row>
    <row r="7" spans="2:8" x14ac:dyDescent="0.25">
      <c r="B7" s="1" t="s">
        <v>44</v>
      </c>
    </row>
    <row r="8" spans="2:8" x14ac:dyDescent="0.25">
      <c r="B8">
        <v>120</v>
      </c>
    </row>
  </sheetData>
  <pageMargins left="0.7" right="0.7" top="0.75" bottom="0.75" header="0.3" footer="0.3"/>
  <pageSetup orientation="portrait" r:id="rId1"/>
  <headerFooter>
    <oddHeader>&amp;L&amp;"Calibri"&amp;10&amp;K000000Classified as 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93cb0222-e980-4273-ad97-85dba3159c09" ContentTypeId="0x0101009954897F3EE3CC4ABB9FB9EDAC9CDEBC" PreviousValue="false"/>
</file>

<file path=customXml/item4.xml><?xml version="1.0" encoding="utf-8"?>
<ct:contentTypeSchema xmlns:ct="http://schemas.microsoft.com/office/2006/metadata/contentType" xmlns:ma="http://schemas.microsoft.com/office/2006/metadata/properties/metaAttributes" ct:_="" ma:_="" ma:contentTypeName="Gavi Document" ma:contentTypeID="0x0101009954897F3EE3CC4ABB9FB9EDAC9CDEBC0054615A02271B2F4E9A5033F8109D591F" ma:contentTypeVersion="164" ma:contentTypeDescription="Gavi Document content type " ma:contentTypeScope="" ma:versionID="5b70af3d2a9d6e2b9d593044e144f381">
  <xsd:schema xmlns:xsd="http://www.w3.org/2001/XMLSchema" xmlns:xs="http://www.w3.org/2001/XMLSchema" xmlns:p="http://schemas.microsoft.com/office/2006/metadata/properties" xmlns:ns2="d0706217-df7c-4bf4-936d-b09aa3b837af" xmlns:ns3="700359ba-e36c-422a-9925-ddada98091a9" xmlns:ns4="998dc545-0596-47bf-b914-7a05e078b45d" targetNamespace="http://schemas.microsoft.com/office/2006/metadata/properties" ma:root="true" ma:fieldsID="3e880308a1580255a6fb0fca27542257" ns2:_="" ns3:_="" ns4:_="">
    <xsd:import namespace="d0706217-df7c-4bf4-936d-b09aa3b837af"/>
    <xsd:import namespace="700359ba-e36c-422a-9925-ddada98091a9"/>
    <xsd:import namespace="998dc545-0596-47bf-b914-7a05e078b45d"/>
    <xsd:element name="properties">
      <xsd:complexType>
        <xsd:sequence>
          <xsd:element name="documentManagement">
            <xsd:complexType>
              <xsd:all>
                <xsd:element ref="ns2:e47ceaa0d61b4bfeb3c21883d9680a10" minOccurs="0"/>
                <xsd:element ref="ns2:TaxCatchAll" minOccurs="0"/>
                <xsd:element ref="ns2:TaxCatchAllLabel" minOccurs="0"/>
                <xsd:element ref="ns3:_dlc_DocId" minOccurs="0"/>
                <xsd:element ref="ns3:_dlc_DocIdUrl" minOccurs="0"/>
                <xsd:element ref="ns3:_dlc_DocIdPersistId" minOccurs="0"/>
                <xsd:element ref="ns4:MediaServiceAutoKeyPoints" minOccurs="0"/>
                <xsd:element ref="ns4:MediaServiceKeyPoints" minOccurs="0"/>
                <xsd:element ref="ns4:MediaLengthInSecond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e47ceaa0d61b4bfeb3c21883d9680a10" ma:index="5" nillable="true" ma:taxonomy="true" ma:internalName="e47ceaa0d61b4bfeb3c21883d9680a10" ma:taxonomyFieldName="Health" ma:displayName="Diseases" ma:default="" ma:fieldId="{e47ceaa0-d61b-4bfe-b3c2-1883d9680a10}" ma:taxonomyMulti="true" ma:sspId="93cb0222-e980-4273-ad97-85dba3159c09" ma:termSetId="20ac6292-eacc-418b-877a-88a7e47492c9"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be8d0b83-5287-4986-bb7f-bce56a97355c}" ma:internalName="TaxCatchAll" ma:showField="CatchAllData" ma:web="700359ba-e36c-422a-9925-ddada98091a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be8d0b83-5287-4986-bb7f-bce56a97355c}" ma:internalName="TaxCatchAllLabel" ma:readOnly="true" ma:showField="CatchAllDataLabel" ma:web="700359ba-e36c-422a-9925-ddada98091a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00359ba-e36c-422a-9925-ddada98091a9"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98dc545-0596-47bf-b914-7a05e078b45d"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3cb0222-e980-4273-ad97-85dba3159c0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998dc545-0596-47bf-b914-7a05e078b45d">
      <Terms xmlns="http://schemas.microsoft.com/office/infopath/2007/PartnerControls"/>
    </lcf76f155ced4ddcb4097134ff3c332f>
    <e47ceaa0d61b4bfeb3c21883d9680a10 xmlns="d0706217-df7c-4bf4-936d-b09aa3b837af">
      <Terms xmlns="http://schemas.microsoft.com/office/infopath/2007/PartnerControls"/>
    </e47ceaa0d61b4bfeb3c21883d9680a10>
    <TaxCatchAll xmlns="d0706217-df7c-4bf4-936d-b09aa3b837af" xsi:nil="true"/>
    <_dlc_DocId xmlns="700359ba-e36c-422a-9925-ddada98091a9">GAVI-87322623-976547</_dlc_DocId>
    <_dlc_DocIdUrl xmlns="700359ba-e36c-422a-9925-ddada98091a9">
      <Url>https://gavinet.sharepoint.com/teams/COP/vip/_layouts/15/DocIdRedir.aspx?ID=GAVI-87322623-976547</Url>
      <Description>GAVI-87322623-976547</Description>
    </_dlc_DocIdUrl>
  </documentManagement>
</p:properties>
</file>

<file path=customXml/itemProps1.xml><?xml version="1.0" encoding="utf-8"?>
<ds:datastoreItem xmlns:ds="http://schemas.openxmlformats.org/officeDocument/2006/customXml" ds:itemID="{46E6BFAA-64F7-4508-B484-4B3917462C1A}">
  <ds:schemaRefs>
    <ds:schemaRef ds:uri="http://schemas.microsoft.com/sharepoint/v3/contenttype/forms"/>
  </ds:schemaRefs>
</ds:datastoreItem>
</file>

<file path=customXml/itemProps2.xml><?xml version="1.0" encoding="utf-8"?>
<ds:datastoreItem xmlns:ds="http://schemas.openxmlformats.org/officeDocument/2006/customXml" ds:itemID="{1C567E39-EBED-47BB-A64F-2A148BABBDD8}">
  <ds:schemaRefs>
    <ds:schemaRef ds:uri="http://schemas.microsoft.com/sharepoint/events"/>
  </ds:schemaRefs>
</ds:datastoreItem>
</file>

<file path=customXml/itemProps3.xml><?xml version="1.0" encoding="utf-8"?>
<ds:datastoreItem xmlns:ds="http://schemas.openxmlformats.org/officeDocument/2006/customXml" ds:itemID="{660FE312-2776-42C4-8820-21D7EA4E820D}">
  <ds:schemaRefs>
    <ds:schemaRef ds:uri="Microsoft.SharePoint.Taxonomy.ContentTypeSync"/>
  </ds:schemaRefs>
</ds:datastoreItem>
</file>

<file path=customXml/itemProps4.xml><?xml version="1.0" encoding="utf-8"?>
<ds:datastoreItem xmlns:ds="http://schemas.openxmlformats.org/officeDocument/2006/customXml" ds:itemID="{ED390833-B76C-41BF-A218-057ED6A5A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700359ba-e36c-422a-9925-ddada98091a9"/>
    <ds:schemaRef ds:uri="998dc545-0596-47bf-b914-7a05e078b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9C5B47D-6E7B-4D33-865B-A46AF5973597}">
  <ds:schemaRefs>
    <ds:schemaRef ds:uri="http://schemas.microsoft.com/office/infopath/2007/PartnerControls"/>
    <ds:schemaRef ds:uri="http://schemas.microsoft.com/office/2006/documentManagement/types"/>
    <ds:schemaRef ds:uri="http://purl.org/dc/dcmitype/"/>
    <ds:schemaRef ds:uri="http://schemas.microsoft.com/office/2006/metadata/properties"/>
    <ds:schemaRef ds:uri="http://purl.org/dc/elements/1.1/"/>
    <ds:schemaRef ds:uri="700359ba-e36c-422a-9925-ddada98091a9"/>
    <ds:schemaRef ds:uri="d0706217-df7c-4bf4-936d-b09aa3b837af"/>
    <ds:schemaRef ds:uri="998dc545-0596-47bf-b914-7a05e078b45d"/>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COMMENCER</vt:lpstr>
      <vt:lpstr>CALCULATEUR</vt:lpstr>
      <vt:lpstr>Parameters</vt:lpstr>
      <vt:lpstr>CALCULATEUR!Print_Area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 Evans</dc:creator>
  <cp:keywords/>
  <dc:description/>
  <cp:lastModifiedBy>Stephanie Phipps</cp:lastModifiedBy>
  <cp:revision/>
  <dcterms:created xsi:type="dcterms:W3CDTF">2023-03-07T08:24:14Z</dcterms:created>
  <dcterms:modified xsi:type="dcterms:W3CDTF">2023-06-21T07:33:21Z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5e72d3-b6ef-4c9c-b371-eb3c79f627ee_Enabled">
    <vt:lpwstr>true</vt:lpwstr>
  </property>
  <property fmtid="{D5CDD505-2E9C-101B-9397-08002B2CF9AE}" pid="3" name="MSIP_Label_8f5e72d3-b6ef-4c9c-b371-eb3c79f627ee_SetDate">
    <vt:lpwstr>2023-03-10T14:46:10Z</vt:lpwstr>
  </property>
  <property fmtid="{D5CDD505-2E9C-101B-9397-08002B2CF9AE}" pid="4" name="MSIP_Label_8f5e72d3-b6ef-4c9c-b371-eb3c79f627ee_Method">
    <vt:lpwstr>Privileged</vt:lpwstr>
  </property>
  <property fmtid="{D5CDD505-2E9C-101B-9397-08002B2CF9AE}" pid="5" name="MSIP_Label_8f5e72d3-b6ef-4c9c-b371-eb3c79f627ee_Name">
    <vt:lpwstr>8f5e72d3-b6ef-4c9c-b371-eb3c79f627ee</vt:lpwstr>
  </property>
  <property fmtid="{D5CDD505-2E9C-101B-9397-08002B2CF9AE}" pid="6" name="MSIP_Label_8f5e72d3-b6ef-4c9c-b371-eb3c79f627ee_SiteId">
    <vt:lpwstr>1de6d9f3-0daf-4df6-b9d6-5959f16f6118</vt:lpwstr>
  </property>
  <property fmtid="{D5CDD505-2E9C-101B-9397-08002B2CF9AE}" pid="7" name="MSIP_Label_8f5e72d3-b6ef-4c9c-b371-eb3c79f627ee_ActionId">
    <vt:lpwstr>88856d84-c50a-4a6c-af4a-0000cec201c1</vt:lpwstr>
  </property>
  <property fmtid="{D5CDD505-2E9C-101B-9397-08002B2CF9AE}" pid="8" name="MSIP_Label_8f5e72d3-b6ef-4c9c-b371-eb3c79f627ee_ContentBits">
    <vt:lpwstr>1</vt:lpwstr>
  </property>
  <property fmtid="{D5CDD505-2E9C-101B-9397-08002B2CF9AE}" pid="9" name="ContentTypeId">
    <vt:lpwstr>0x0101009954897F3EE3CC4ABB9FB9EDAC9CDEBC0054615A02271B2F4E9A5033F8109D591F</vt:lpwstr>
  </property>
  <property fmtid="{D5CDD505-2E9C-101B-9397-08002B2CF9AE}" pid="10" name="_dlc_DocIdItemGuid">
    <vt:lpwstr>456a8d07-61ec-4ad2-9673-18e647eb06ed</vt:lpwstr>
  </property>
  <property fmtid="{D5CDD505-2E9C-101B-9397-08002B2CF9AE}" pid="11" name="MediaServiceImageTags">
    <vt:lpwstr/>
  </property>
  <property fmtid="{D5CDD505-2E9C-101B-9397-08002B2CF9AE}" pid="12" name="Health">
    <vt:lpwstr/>
  </property>
  <property fmtid="{D5CDD505-2E9C-101B-9397-08002B2CF9AE}" pid="13" name="kfa83adfad8641678ddaedda80d7e126">
    <vt:lpwstr/>
  </property>
  <property fmtid="{D5CDD505-2E9C-101B-9397-08002B2CF9AE}" pid="14" name="Test">
    <vt:lpwstr/>
  </property>
</Properties>
</file>