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7792" windowHeight="12072" activeTab="0"/>
  </bookViews>
  <sheets>
    <sheet name="2000-2012-Cash Receipts" sheetId="1" r:id="rId1"/>
  </sheets>
  <definedNames>
    <definedName name="_xlnm.Print_Area" localSheetId="0">'2000-2012-Cash Receipts'!$A$1:$O$46</definedName>
  </definedNames>
  <calcPr fullCalcOnLoad="1"/>
</workbook>
</file>

<file path=xl/sharedStrings.xml><?xml version="1.0" encoding="utf-8"?>
<sst xmlns="http://schemas.openxmlformats.org/spreadsheetml/2006/main" count="38" uniqueCount="38">
  <si>
    <t>GAVI Alliance</t>
  </si>
  <si>
    <t>Cash received 2000-2012</t>
  </si>
  <si>
    <t>as of 31 December 2012</t>
  </si>
  <si>
    <t xml:space="preserve">millions US$ </t>
  </si>
  <si>
    <t>Total</t>
  </si>
  <si>
    <t>Australia</t>
  </si>
  <si>
    <t>Canada</t>
  </si>
  <si>
    <t>Denmark</t>
  </si>
  <si>
    <t>European Commission (EC)</t>
  </si>
  <si>
    <t>France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</si>
  <si>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</si>
  <si>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</si>
  <si>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</si>
  <si>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</si>
  <si>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</si>
  <si>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</si>
  <si>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</si>
  <si>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</si>
  <si>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</si>
  <si>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</si>
  <si>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</si>
  <si>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</si>
  <si>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Anglo Amercian plc</t>
  </si>
  <si>
    <t>Absolute Return for Kids (ARK)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</si>
  <si>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</si>
  <si>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</si>
  <si>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</si>
  <si>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</si>
  <si>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</si>
  <si>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JP Morgan</t>
  </si>
  <si>
    <t>The Children’s Investment Fund Foundation (UK)</t>
  </si>
  <si>
    <t>Other private</t>
  </si>
  <si>
    <t>Private Contributions</t>
  </si>
  <si>
    <t>Sub-total</t>
  </si>
  <si>
    <t>IFFIm to GFA transfers</t>
  </si>
  <si>
    <t>AMC funds</t>
  </si>
  <si>
    <t>Total contributions</t>
  </si>
  <si>
    <t>Donations recorded on a cash basis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</si>
</sst>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B065A"/>
        <bgColor indexed="64"/>
      </patternFill>
    </fill>
    <fill>
      <patternFill patternType="solid">
        <fgColor rgb="FFB3071B"/>
        <bgColor indexed="64"/>
      </patternFill>
    </fill>
    <fill>
      <patternFill patternType="solid">
        <fgColor rgb="FF51A025"/>
        <bgColor indexed="64"/>
      </patternFill>
    </fill>
    <fill>
      <patternFill patternType="solid">
        <fgColor rgb="FF003B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3" xfId="42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164" fontId="52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8" fillId="0" borderId="12" xfId="42" applyNumberFormat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17" xfId="45" applyNumberFormat="1" applyFont="1" applyBorder="1" applyAlignment="1">
      <alignment horizontal="right" vertical="center"/>
    </xf>
    <xf numFmtId="164" fontId="8" fillId="38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21" xfId="42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3" fontId="7" fillId="39" borderId="10" xfId="0" applyNumberFormat="1" applyFont="1" applyFill="1" applyBorder="1" applyAlignment="1">
      <alignment horizontal="left" vertical="center" wrapText="1"/>
    </xf>
    <xf numFmtId="164" fontId="9" fillId="39" borderId="10" xfId="0" applyNumberFormat="1" applyFont="1" applyFill="1" applyBorder="1" applyAlignment="1">
      <alignment horizontal="right" vertical="center"/>
    </xf>
    <xf numFmtId="164" fontId="9" fillId="39" borderId="2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13" xfId="0" applyNumberFormat="1" applyFont="1" applyBorder="1" applyAlignment="1">
      <alignment horizontal="left" vertical="center"/>
    </xf>
    <xf numFmtId="164" fontId="8" fillId="0" borderId="11" xfId="45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left" vertical="center"/>
    </xf>
    <xf numFmtId="164" fontId="8" fillId="0" borderId="18" xfId="45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vertical="center"/>
    </xf>
    <xf numFmtId="164" fontId="0" fillId="38" borderId="12" xfId="42" applyNumberFormat="1" applyFont="1" applyFill="1" applyBorder="1" applyAlignment="1">
      <alignment vertical="center"/>
    </xf>
    <xf numFmtId="164" fontId="0" fillId="38" borderId="12" xfId="0" applyNumberFormat="1" applyFont="1" applyFill="1" applyBorder="1" applyAlignment="1">
      <alignment vertical="center"/>
    </xf>
    <xf numFmtId="164" fontId="0" fillId="0" borderId="12" xfId="42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4" fontId="8" fillId="0" borderId="18" xfId="45" applyNumberFormat="1" applyFont="1" applyBorder="1" applyAlignment="1">
      <alignment vertical="center"/>
    </xf>
    <xf numFmtId="164" fontId="8" fillId="38" borderId="18" xfId="45" applyNumberFormat="1" applyFont="1" applyFill="1" applyBorder="1" applyAlignment="1">
      <alignment vertical="center"/>
    </xf>
    <xf numFmtId="164" fontId="9" fillId="39" borderId="10" xfId="45" applyNumberFormat="1" applyFont="1" applyFill="1" applyBorder="1" applyAlignment="1">
      <alignment vertical="center"/>
    </xf>
    <xf numFmtId="164" fontId="9" fillId="39" borderId="10" xfId="0" applyNumberFormat="1" applyFont="1" applyFill="1" applyBorder="1" applyAlignment="1">
      <alignment vertical="center"/>
    </xf>
    <xf numFmtId="164" fontId="9" fillId="0" borderId="0" xfId="45" applyNumberFormat="1" applyFont="1" applyFill="1" applyBorder="1" applyAlignment="1">
      <alignment horizontal="right" vertical="center"/>
    </xf>
    <xf numFmtId="3" fontId="53" fillId="40" borderId="10" xfId="0" applyNumberFormat="1" applyFont="1" applyFill="1" applyBorder="1" applyAlignment="1">
      <alignment horizontal="left" vertical="center"/>
    </xf>
    <xf numFmtId="164" fontId="54" fillId="40" borderId="10" xfId="45" applyNumberFormat="1" applyFont="1" applyFill="1" applyBorder="1" applyAlignment="1">
      <alignment horizontal="right" vertical="center"/>
    </xf>
    <xf numFmtId="164" fontId="54" fillId="4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7" fillId="39" borderId="10" xfId="0" applyNumberFormat="1" applyFont="1" applyFill="1" applyBorder="1" applyAlignment="1">
      <alignment horizontal="left" vertical="center"/>
    </xf>
    <xf numFmtId="164" fontId="9" fillId="39" borderId="13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left" vertical="center"/>
    </xf>
    <xf numFmtId="164" fontId="9" fillId="40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="90" zoomScaleNormal="90" zoomScaleSheetLayoutView="110" zoomScalePageLayoutView="0" workbookViewId="0" topLeftCell="A1">
      <selection activeCell="R33" sqref="R33"/>
    </sheetView>
  </sheetViews>
  <sheetFormatPr defaultColWidth="10.28125" defaultRowHeight="12.75"/>
  <cols>
    <col min="1" max="1" width="29.28125" style="0" customWidth="1"/>
    <col min="2" max="12" width="7.7109375" style="0" customWidth="1"/>
    <col min="13" max="14" width="9.421875" style="0" customWidth="1"/>
    <col min="15" max="15" width="13.8515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5"/>
    </row>
    <row r="2" spans="1:2" ht="23.25">
      <c r="A2" s="6" t="s">
        <v>0</v>
      </c>
      <c r="B2" s="6"/>
    </row>
    <row r="3" spans="1:2" ht="9" customHeight="1">
      <c r="A3" s="7"/>
      <c r="B3" s="6"/>
    </row>
    <row r="4" spans="1:14" ht="21">
      <c r="A4" s="8" t="s">
        <v>1</v>
      </c>
      <c r="M4" s="9"/>
      <c r="N4" s="9"/>
    </row>
    <row r="5" spans="1:14" ht="15">
      <c r="A5" s="10" t="s">
        <v>2</v>
      </c>
      <c r="M5" s="9"/>
      <c r="N5" s="9"/>
    </row>
    <row r="6" spans="1:9" ht="15">
      <c r="A6" s="11" t="s">
        <v>3</v>
      </c>
      <c r="B6" s="12"/>
      <c r="C6" s="12"/>
      <c r="D6" s="12"/>
      <c r="E6" s="12"/>
      <c r="F6" s="12"/>
      <c r="G6" s="12"/>
      <c r="H6" s="12"/>
      <c r="I6" s="12"/>
    </row>
    <row r="7" spans="1:9" ht="15.75" thickBot="1">
      <c r="A7" s="11"/>
      <c r="B7" s="12"/>
      <c r="C7" s="12"/>
      <c r="D7" s="12"/>
      <c r="E7" s="12"/>
      <c r="F7" s="12"/>
      <c r="G7" s="12"/>
      <c r="H7" s="12"/>
      <c r="I7" s="12"/>
    </row>
    <row r="8" spans="1:15" ht="15.75" thickBot="1">
      <c r="A8" s="13"/>
      <c r="B8" s="14">
        <v>2000</v>
      </c>
      <c r="C8" s="14">
        <v>2001</v>
      </c>
      <c r="D8" s="14">
        <v>2002</v>
      </c>
      <c r="E8" s="14">
        <v>2003</v>
      </c>
      <c r="F8" s="14">
        <v>2004</v>
      </c>
      <c r="G8" s="15">
        <v>2005</v>
      </c>
      <c r="H8" s="16">
        <v>2006</v>
      </c>
      <c r="I8" s="15">
        <v>2007</v>
      </c>
      <c r="J8" s="16">
        <v>2008</v>
      </c>
      <c r="K8" s="15">
        <v>2009</v>
      </c>
      <c r="L8" s="15">
        <v>2010</v>
      </c>
      <c r="M8" s="15">
        <v>2011</v>
      </c>
      <c r="N8" s="15">
        <v>2012</v>
      </c>
      <c r="O8" s="17" t="s">
        <v>4</v>
      </c>
    </row>
    <row r="9" spans="1:16" ht="13.5" thickBot="1">
      <c r="A9" s="18" t="s">
        <v>5</v>
      </c>
      <c r="B9" s="19"/>
      <c r="C9" s="19"/>
      <c r="D9" s="19"/>
      <c r="E9" s="19"/>
      <c r="F9" s="19"/>
      <c r="G9" s="20"/>
      <c r="H9" s="21">
        <v>5</v>
      </c>
      <c r="I9" s="22">
        <v>5</v>
      </c>
      <c r="J9" s="23">
        <v>5</v>
      </c>
      <c r="K9" s="21">
        <v>5</v>
      </c>
      <c r="L9" s="21">
        <v>8.6</v>
      </c>
      <c r="M9" s="21">
        <v>48.844</v>
      </c>
      <c r="N9" s="21">
        <v>56.4855</v>
      </c>
      <c r="O9" s="24">
        <f>SUM(B9:N9)</f>
        <v>133.92950000000002</v>
      </c>
      <c r="P9" s="25"/>
    </row>
    <row r="10" spans="1:16" ht="13.5" thickBot="1">
      <c r="A10" s="26" t="s">
        <v>6</v>
      </c>
      <c r="B10" s="19"/>
      <c r="C10" s="19"/>
      <c r="D10" s="19">
        <v>1.88035602</v>
      </c>
      <c r="E10" s="19">
        <v>4.75542135</v>
      </c>
      <c r="F10" s="19">
        <v>9.06273425</v>
      </c>
      <c r="G10" s="27">
        <v>130.8686406</v>
      </c>
      <c r="H10" s="28">
        <v>5.19031142</v>
      </c>
      <c r="I10" s="28"/>
      <c r="J10" s="29"/>
      <c r="K10" s="28"/>
      <c r="L10" s="28"/>
      <c r="M10" s="28">
        <v>20.736</v>
      </c>
      <c r="N10" s="30">
        <v>15.128593039999998</v>
      </c>
      <c r="O10" s="24">
        <f aca="true" t="shared" si="0" ref="O10:O24">SUM(B10:N10)</f>
        <v>187.62205668</v>
      </c>
      <c r="P10" s="25"/>
    </row>
    <row r="11" spans="1:16" ht="13.5" thickBot="1">
      <c r="A11" s="26" t="s">
        <v>7</v>
      </c>
      <c r="B11" s="19"/>
      <c r="C11" s="31">
        <v>1.14740743</v>
      </c>
      <c r="D11" s="19"/>
      <c r="E11" s="19"/>
      <c r="F11" s="31">
        <v>3.33887922</v>
      </c>
      <c r="G11" s="32">
        <v>3.41610739</v>
      </c>
      <c r="H11" s="28">
        <v>4.41126234</v>
      </c>
      <c r="I11" s="28">
        <v>4.73754</v>
      </c>
      <c r="J11" s="29"/>
      <c r="K11" s="28">
        <v>9.098395589999999</v>
      </c>
      <c r="L11" s="28">
        <v>1.807207</v>
      </c>
      <c r="M11" s="28">
        <v>8.798</v>
      </c>
      <c r="N11" s="30">
        <v>4.351625</v>
      </c>
      <c r="O11" s="24">
        <f t="shared" si="0"/>
        <v>41.10642397</v>
      </c>
      <c r="P11" s="25"/>
    </row>
    <row r="12" spans="1:16" ht="13.5" thickBot="1">
      <c r="A12" s="26" t="s">
        <v>8</v>
      </c>
      <c r="B12" s="19"/>
      <c r="C12" s="19"/>
      <c r="D12" s="19"/>
      <c r="E12" s="31">
        <v>1.26</v>
      </c>
      <c r="F12" s="19"/>
      <c r="G12" s="32"/>
      <c r="H12" s="28"/>
      <c r="I12" s="28">
        <v>4.84964</v>
      </c>
      <c r="J12" s="29">
        <v>23.129114</v>
      </c>
      <c r="K12" s="28">
        <v>28.63013</v>
      </c>
      <c r="L12" s="28"/>
      <c r="M12" s="33"/>
      <c r="N12" s="30">
        <v>12.54732252</v>
      </c>
      <c r="O12" s="24">
        <f t="shared" si="0"/>
        <v>70.41620652</v>
      </c>
      <c r="P12" s="34"/>
    </row>
    <row r="13" spans="1:16" ht="13.5" thickBot="1">
      <c r="A13" s="26" t="s">
        <v>9</v>
      </c>
      <c r="B13" s="19"/>
      <c r="C13" s="19"/>
      <c r="D13" s="19"/>
      <c r="E13" s="19"/>
      <c r="F13" s="31">
        <v>6.02911392</v>
      </c>
      <c r="G13" s="32"/>
      <c r="H13" s="28">
        <v>12.63</v>
      </c>
      <c r="I13" s="28"/>
      <c r="J13" s="29"/>
      <c r="K13" s="28"/>
      <c r="L13" s="28"/>
      <c r="M13" s="28">
        <v>34.5</v>
      </c>
      <c r="N13" s="30">
        <v>20.10215</v>
      </c>
      <c r="O13" s="24">
        <f t="shared" si="0"/>
        <v>73.26126392</v>
      </c>
      <c r="P13" s="25"/>
    </row>
    <row r="14" spans="1:16" ht="13.5" thickBot="1">
      <c r="A14" s="35" t="s">
        <v>10</v>
      </c>
      <c r="B14" s="19"/>
      <c r="C14" s="19"/>
      <c r="D14" s="19"/>
      <c r="E14" s="19"/>
      <c r="F14" s="19"/>
      <c r="G14" s="32"/>
      <c r="H14" s="28">
        <v>5.2604</v>
      </c>
      <c r="I14" s="28">
        <v>5.948</v>
      </c>
      <c r="J14" s="29"/>
      <c r="K14" s="28">
        <v>5.72138</v>
      </c>
      <c r="L14" s="28">
        <v>5.13598</v>
      </c>
      <c r="M14" s="28">
        <v>8.5</v>
      </c>
      <c r="N14" s="30">
        <v>34.69248328</v>
      </c>
      <c r="O14" s="24">
        <f t="shared" si="0"/>
        <v>65.25824328</v>
      </c>
      <c r="P14" s="25"/>
    </row>
    <row r="15" spans="1:16" ht="13.5" thickBot="1">
      <c r="A15" s="26" t="s">
        <v>11</v>
      </c>
      <c r="B15" s="19"/>
      <c r="C15" s="19"/>
      <c r="D15" s="31">
        <v>0.51075</v>
      </c>
      <c r="E15" s="31">
        <v>0.62375</v>
      </c>
      <c r="F15" s="31">
        <v>0.65</v>
      </c>
      <c r="G15" s="32">
        <v>0.83146</v>
      </c>
      <c r="H15" s="28">
        <v>7.902</v>
      </c>
      <c r="I15" s="36">
        <v>8.3112</v>
      </c>
      <c r="J15" s="29">
        <v>3.84132</v>
      </c>
      <c r="K15" s="28">
        <v>3.54</v>
      </c>
      <c r="L15" s="28">
        <v>3.630863</v>
      </c>
      <c r="M15" s="28">
        <v>4.913</v>
      </c>
      <c r="N15" s="30">
        <v>3.491585</v>
      </c>
      <c r="O15" s="24">
        <f t="shared" si="0"/>
        <v>38.245928000000006</v>
      </c>
      <c r="P15" s="25"/>
    </row>
    <row r="16" spans="1:16" ht="13.5" thickBot="1">
      <c r="A16" s="26" t="s">
        <v>12</v>
      </c>
      <c r="B16" s="19"/>
      <c r="C16" s="19"/>
      <c r="D16" s="31"/>
      <c r="E16" s="31"/>
      <c r="F16" s="31"/>
      <c r="G16" s="32"/>
      <c r="H16" s="28"/>
      <c r="I16" s="36"/>
      <c r="J16" s="29"/>
      <c r="K16" s="28"/>
      <c r="L16" s="28"/>
      <c r="M16" s="28">
        <v>9.348</v>
      </c>
      <c r="N16" s="30">
        <v>9.067392</v>
      </c>
      <c r="O16" s="24">
        <f t="shared" si="0"/>
        <v>18.415392</v>
      </c>
      <c r="P16" s="34"/>
    </row>
    <row r="17" spans="1:16" ht="13.5" thickBot="1">
      <c r="A17" s="26" t="s">
        <v>13</v>
      </c>
      <c r="B17" s="19"/>
      <c r="C17" s="19"/>
      <c r="D17" s="31"/>
      <c r="E17" s="31"/>
      <c r="F17" s="37"/>
      <c r="G17" s="38">
        <v>0.64515</v>
      </c>
      <c r="H17" s="28">
        <v>1.318775</v>
      </c>
      <c r="I17" s="36">
        <v>0.81184</v>
      </c>
      <c r="J17" s="29">
        <v>1.4229</v>
      </c>
      <c r="K17" s="28">
        <v>1.19124</v>
      </c>
      <c r="L17" s="28">
        <v>1.10044</v>
      </c>
      <c r="M17" s="28">
        <v>1.186</v>
      </c>
      <c r="N17" s="30">
        <v>1.0752701</v>
      </c>
      <c r="O17" s="24">
        <f t="shared" si="0"/>
        <v>8.7516151</v>
      </c>
      <c r="P17" s="25"/>
    </row>
    <row r="18" spans="1:16" ht="13.5" thickBot="1">
      <c r="A18" s="26" t="s">
        <v>14</v>
      </c>
      <c r="B18" s="19"/>
      <c r="C18" s="19">
        <v>24.06033462</v>
      </c>
      <c r="D18" s="19">
        <v>13.37517187</v>
      </c>
      <c r="E18" s="19">
        <v>16.49264195</v>
      </c>
      <c r="F18" s="31">
        <v>17.32986645</v>
      </c>
      <c r="G18" s="32">
        <v>15.85941435</v>
      </c>
      <c r="H18" s="28"/>
      <c r="I18" s="36">
        <v>33.547469</v>
      </c>
      <c r="J18" s="29">
        <v>38.885301</v>
      </c>
      <c r="K18" s="28">
        <v>31.20579</v>
      </c>
      <c r="L18" s="28">
        <v>25.1113845</v>
      </c>
      <c r="M18" s="28">
        <v>26.3</v>
      </c>
      <c r="N18" s="30">
        <v>14.2065</v>
      </c>
      <c r="O18" s="24">
        <f t="shared" si="0"/>
        <v>256.37387374</v>
      </c>
      <c r="P18" s="34"/>
    </row>
    <row r="19" spans="1:16" ht="13.5" thickBot="1">
      <c r="A19" s="26" t="s">
        <v>15</v>
      </c>
      <c r="B19" s="19"/>
      <c r="C19" s="31">
        <v>17.89468975</v>
      </c>
      <c r="D19" s="31">
        <v>21.32565609</v>
      </c>
      <c r="E19" s="31">
        <v>21.79108674</v>
      </c>
      <c r="F19" s="31">
        <v>40.92459264</v>
      </c>
      <c r="G19" s="32">
        <v>39.53459411</v>
      </c>
      <c r="H19" s="28">
        <v>67.37931370000001</v>
      </c>
      <c r="I19" s="39">
        <v>86.156761</v>
      </c>
      <c r="J19" s="29">
        <v>65.44948326</v>
      </c>
      <c r="K19" s="28">
        <v>82.80032471</v>
      </c>
      <c r="L19" s="28">
        <v>76.483608</v>
      </c>
      <c r="M19" s="28">
        <v>79.2</v>
      </c>
      <c r="N19" s="30">
        <v>106.8762334</v>
      </c>
      <c r="O19" s="24">
        <f t="shared" si="0"/>
        <v>705.8163434</v>
      </c>
      <c r="P19" s="25"/>
    </row>
    <row r="20" spans="1:16" ht="13.5" thickBot="1">
      <c r="A20" s="35" t="s">
        <v>16</v>
      </c>
      <c r="B20" s="19"/>
      <c r="C20" s="31"/>
      <c r="D20" s="31"/>
      <c r="E20" s="31"/>
      <c r="F20" s="31"/>
      <c r="G20" s="32"/>
      <c r="H20" s="28"/>
      <c r="I20" s="28"/>
      <c r="J20" s="29"/>
      <c r="K20" s="28"/>
      <c r="L20" s="28">
        <v>0.4</v>
      </c>
      <c r="M20" s="28">
        <v>0.3</v>
      </c>
      <c r="N20" s="30">
        <v>0.3</v>
      </c>
      <c r="O20" s="24">
        <f t="shared" si="0"/>
        <v>1</v>
      </c>
      <c r="P20" s="25"/>
    </row>
    <row r="21" spans="1:16" ht="13.5" thickBot="1">
      <c r="A21" s="26" t="s">
        <v>17</v>
      </c>
      <c r="B21" s="19"/>
      <c r="C21" s="19"/>
      <c r="D21" s="19"/>
      <c r="E21" s="19"/>
      <c r="F21" s="19"/>
      <c r="G21" s="32"/>
      <c r="H21" s="19"/>
      <c r="I21" s="19"/>
      <c r="J21" s="29">
        <v>40.5362</v>
      </c>
      <c r="K21" s="28"/>
      <c r="L21" s="28"/>
      <c r="M21" s="28">
        <v>2.666</v>
      </c>
      <c r="N21" s="30">
        <v>0</v>
      </c>
      <c r="O21" s="24">
        <f t="shared" si="0"/>
        <v>43.2022</v>
      </c>
      <c r="P21" s="34"/>
    </row>
    <row r="22" spans="1:16" ht="13.5" thickBot="1">
      <c r="A22" s="26" t="s">
        <v>18</v>
      </c>
      <c r="B22" s="19"/>
      <c r="C22" s="31">
        <v>1.89213259</v>
      </c>
      <c r="D22" s="31">
        <v>1.11479998</v>
      </c>
      <c r="E22" s="31">
        <v>2.38518169</v>
      </c>
      <c r="F22" s="31">
        <v>4.93142988</v>
      </c>
      <c r="G22" s="32">
        <v>12.66340061</v>
      </c>
      <c r="H22" s="28">
        <v>14.59397503</v>
      </c>
      <c r="I22" s="28">
        <v>15.514976</v>
      </c>
      <c r="J22" s="29">
        <v>19.151976</v>
      </c>
      <c r="K22" s="28">
        <v>13.80099952</v>
      </c>
      <c r="L22" s="28">
        <v>36.4874975</v>
      </c>
      <c r="M22" s="28">
        <v>92.7</v>
      </c>
      <c r="N22" s="30">
        <v>0</v>
      </c>
      <c r="O22" s="24">
        <f t="shared" si="0"/>
        <v>215.23636880000004</v>
      </c>
      <c r="P22" s="34"/>
    </row>
    <row r="23" spans="1:16" ht="13.5" thickBot="1">
      <c r="A23" s="26" t="s">
        <v>19</v>
      </c>
      <c r="B23" s="19">
        <v>4.4634</v>
      </c>
      <c r="C23" s="19"/>
      <c r="D23" s="31">
        <v>15.04825</v>
      </c>
      <c r="E23" s="19">
        <v>5.60595</v>
      </c>
      <c r="F23" s="31">
        <v>18.491535</v>
      </c>
      <c r="G23" s="32">
        <v>6.625149</v>
      </c>
      <c r="H23" s="28">
        <v>23.214072</v>
      </c>
      <c r="I23" s="36">
        <v>48.113952</v>
      </c>
      <c r="J23" s="29"/>
      <c r="K23" s="28"/>
      <c r="L23" s="40">
        <v>15.883044</v>
      </c>
      <c r="M23" s="40">
        <v>85.1</v>
      </c>
      <c r="N23" s="41">
        <v>206.88</v>
      </c>
      <c r="O23" s="24">
        <f t="shared" si="0"/>
        <v>429.425352</v>
      </c>
      <c r="P23" s="25"/>
    </row>
    <row r="24" spans="1:16" ht="13.5" thickBot="1">
      <c r="A24" s="42" t="s">
        <v>20</v>
      </c>
      <c r="B24" s="43"/>
      <c r="C24" s="44">
        <v>48.092</v>
      </c>
      <c r="D24" s="44">
        <v>53</v>
      </c>
      <c r="E24" s="44">
        <v>58</v>
      </c>
      <c r="F24" s="44">
        <v>59.64</v>
      </c>
      <c r="G24" s="45">
        <v>64.48</v>
      </c>
      <c r="H24" s="46">
        <v>69.3</v>
      </c>
      <c r="I24" s="47">
        <v>69.3</v>
      </c>
      <c r="J24" s="48">
        <v>71.913</v>
      </c>
      <c r="K24" s="46">
        <v>75</v>
      </c>
      <c r="L24" s="46">
        <v>78</v>
      </c>
      <c r="M24" s="46">
        <v>89.8</v>
      </c>
      <c r="N24" s="49">
        <v>130</v>
      </c>
      <c r="O24" s="24">
        <f t="shared" si="0"/>
        <v>866.525</v>
      </c>
      <c r="P24" s="25"/>
    </row>
    <row r="25" spans="1:16" ht="13.5" thickBot="1">
      <c r="A25" s="50" t="s">
        <v>21</v>
      </c>
      <c r="B25" s="51">
        <f aca="true" t="shared" si="1" ref="B25:J25">SUM(B9:B24)</f>
        <v>4.4634</v>
      </c>
      <c r="C25" s="51">
        <f>SUM(C9:C24)</f>
        <v>93.08656439</v>
      </c>
      <c r="D25" s="51">
        <f t="shared" si="1"/>
        <v>106.25498396</v>
      </c>
      <c r="E25" s="51">
        <f t="shared" si="1"/>
        <v>110.91403173</v>
      </c>
      <c r="F25" s="51">
        <f t="shared" si="1"/>
        <v>160.39815135999999</v>
      </c>
      <c r="G25" s="51">
        <f t="shared" si="1"/>
        <v>274.92391606</v>
      </c>
      <c r="H25" s="51">
        <f t="shared" si="1"/>
        <v>216.20010949000005</v>
      </c>
      <c r="I25" s="51">
        <f t="shared" si="1"/>
        <v>282.291378</v>
      </c>
      <c r="J25" s="51">
        <f t="shared" si="1"/>
        <v>269.32929426</v>
      </c>
      <c r="K25" s="51">
        <f>SUM(K9:K24)</f>
        <v>255.98825982</v>
      </c>
      <c r="L25" s="51">
        <f>SUM(L9:L24)</f>
        <v>252.640024</v>
      </c>
      <c r="M25" s="51">
        <f>SUM(M9:M24)</f>
        <v>512.891</v>
      </c>
      <c r="N25" s="51">
        <f>SUM(N9:N24)</f>
        <v>615.20465434</v>
      </c>
      <c r="O25" s="52">
        <f>SUM(O9:O24)</f>
        <v>3154.5857674100002</v>
      </c>
      <c r="P25" s="34"/>
    </row>
    <row r="26" spans="1:16" s="55" customFormat="1" ht="13.5" thickBo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34"/>
    </row>
    <row r="27" spans="1:16" s="55" customFormat="1" ht="13.5" thickBot="1">
      <c r="A27" s="56" t="s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>
        <v>1</v>
      </c>
      <c r="N27" s="57">
        <v>1</v>
      </c>
      <c r="O27" s="58">
        <f>SUM(B27:N27)</f>
        <v>2</v>
      </c>
      <c r="P27" s="25"/>
    </row>
    <row r="28" spans="1:16" s="55" customFormat="1" ht="13.5" thickBot="1">
      <c r="A28" s="59" t="s">
        <v>23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>
        <v>1.6104</v>
      </c>
      <c r="O28" s="58">
        <f>SUM(B28:N28)</f>
        <v>1.6104</v>
      </c>
      <c r="P28" s="25"/>
    </row>
    <row r="29" spans="1:16" s="55" customFormat="1" ht="13.5" thickBot="1">
      <c r="A29" s="61" t="s">
        <v>24</v>
      </c>
      <c r="B29" s="62">
        <v>325</v>
      </c>
      <c r="C29" s="62">
        <v>425</v>
      </c>
      <c r="D29" s="62"/>
      <c r="E29" s="62">
        <v>3.5</v>
      </c>
      <c r="F29" s="62">
        <v>5</v>
      </c>
      <c r="G29" s="62">
        <v>154.338</v>
      </c>
      <c r="H29" s="62"/>
      <c r="I29" s="62">
        <v>75</v>
      </c>
      <c r="J29" s="62">
        <v>75</v>
      </c>
      <c r="K29" s="62">
        <v>75</v>
      </c>
      <c r="L29" s="62">
        <v>75</v>
      </c>
      <c r="M29" s="63">
        <v>264.1</v>
      </c>
      <c r="N29" s="63">
        <v>268.8</v>
      </c>
      <c r="O29" s="58">
        <f aca="true" t="shared" si="2" ref="O29:O36">SUM(B29:N29)</f>
        <v>1745.738</v>
      </c>
      <c r="P29" s="25"/>
    </row>
    <row r="30" spans="1:16" s="55" customFormat="1" ht="13.5" thickBot="1">
      <c r="A30" s="61" t="s">
        <v>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63">
        <v>3.2</v>
      </c>
      <c r="O30" s="58">
        <f t="shared" si="2"/>
        <v>3.2</v>
      </c>
      <c r="P30" s="25"/>
    </row>
    <row r="31" spans="1:16" s="55" customFormat="1" ht="27" thickBot="1">
      <c r="A31" s="61" t="s">
        <v>26</v>
      </c>
      <c r="B31" s="62"/>
      <c r="C31" s="62"/>
      <c r="D31" s="62"/>
      <c r="E31" s="62"/>
      <c r="F31" s="62"/>
      <c r="G31" s="62"/>
      <c r="H31" s="62"/>
      <c r="I31" s="64"/>
      <c r="J31" s="63"/>
      <c r="K31" s="63"/>
      <c r="L31" s="63"/>
      <c r="M31" s="63">
        <v>14.1</v>
      </c>
      <c r="N31" s="63">
        <v>8.8254855</v>
      </c>
      <c r="O31" s="58">
        <f t="shared" si="2"/>
        <v>22.9254855</v>
      </c>
      <c r="P31" s="34"/>
    </row>
    <row r="32" spans="1:16" ht="13.5" thickBot="1">
      <c r="A32" s="26" t="s">
        <v>27</v>
      </c>
      <c r="B32" s="62"/>
      <c r="C32" s="62"/>
      <c r="D32" s="62"/>
      <c r="E32" s="62"/>
      <c r="F32" s="62"/>
      <c r="G32" s="62"/>
      <c r="H32" s="62"/>
      <c r="I32" s="64"/>
      <c r="J32" s="63">
        <v>5.8</v>
      </c>
      <c r="K32" s="63">
        <v>5.9</v>
      </c>
      <c r="L32" s="63">
        <v>4</v>
      </c>
      <c r="M32" s="65">
        <v>3.1</v>
      </c>
      <c r="N32" s="34">
        <v>2.841215</v>
      </c>
      <c r="O32" s="58">
        <f t="shared" si="2"/>
        <v>21.641215000000003</v>
      </c>
      <c r="P32" s="25"/>
    </row>
    <row r="33" spans="1:16" ht="13.5" thickBot="1">
      <c r="A33" s="66" t="s">
        <v>28</v>
      </c>
      <c r="B33" s="62"/>
      <c r="C33" s="62"/>
      <c r="D33" s="62"/>
      <c r="E33" s="62"/>
      <c r="F33" s="62"/>
      <c r="G33" s="62"/>
      <c r="H33" s="62"/>
      <c r="I33" s="64"/>
      <c r="J33" s="63"/>
      <c r="K33" s="63"/>
      <c r="L33" s="63"/>
      <c r="M33" s="65"/>
      <c r="N33" s="65">
        <v>1.5</v>
      </c>
      <c r="O33" s="58">
        <f t="shared" si="2"/>
        <v>1.5</v>
      </c>
      <c r="P33" s="25"/>
    </row>
    <row r="34" spans="1:16" ht="13.5" thickBot="1">
      <c r="A34" s="66" t="s">
        <v>29</v>
      </c>
      <c r="B34" s="62"/>
      <c r="C34" s="62"/>
      <c r="D34" s="62"/>
      <c r="E34" s="62"/>
      <c r="F34" s="62"/>
      <c r="G34" s="62"/>
      <c r="H34" s="62"/>
      <c r="I34" s="64"/>
      <c r="J34" s="63"/>
      <c r="K34" s="63"/>
      <c r="L34" s="63"/>
      <c r="M34" s="65">
        <v>2.361</v>
      </c>
      <c r="N34" s="65">
        <v>0</v>
      </c>
      <c r="O34" s="58">
        <f t="shared" si="2"/>
        <v>2.361</v>
      </c>
      <c r="P34" s="34"/>
    </row>
    <row r="35" spans="1:16" ht="27" thickBot="1">
      <c r="A35" s="67" t="s">
        <v>30</v>
      </c>
      <c r="B35" s="62"/>
      <c r="C35" s="62"/>
      <c r="D35" s="62"/>
      <c r="E35" s="62"/>
      <c r="F35" s="62"/>
      <c r="G35" s="62"/>
      <c r="H35" s="62"/>
      <c r="I35" s="64"/>
      <c r="J35" s="63"/>
      <c r="K35" s="63"/>
      <c r="L35" s="63"/>
      <c r="M35" s="65"/>
      <c r="N35" s="65">
        <v>4.3</v>
      </c>
      <c r="O35" s="58">
        <f t="shared" si="2"/>
        <v>4.3</v>
      </c>
      <c r="P35" s="25"/>
    </row>
    <row r="36" spans="1:16" ht="13.5" thickBot="1">
      <c r="A36" s="66" t="s">
        <v>31</v>
      </c>
      <c r="B36" s="68">
        <v>0.02</v>
      </c>
      <c r="C36" s="60"/>
      <c r="D36" s="60">
        <v>1.630361</v>
      </c>
      <c r="E36" s="60">
        <v>2.580847</v>
      </c>
      <c r="F36" s="60">
        <v>1.805051</v>
      </c>
      <c r="G36" s="60">
        <v>0.47348</v>
      </c>
      <c r="H36" s="60">
        <v>1.904352</v>
      </c>
      <c r="I36" s="69">
        <v>1.1</v>
      </c>
      <c r="J36" s="69">
        <v>0.8</v>
      </c>
      <c r="K36" s="69">
        <v>1</v>
      </c>
      <c r="L36" s="69">
        <v>1</v>
      </c>
      <c r="M36" s="63">
        <v>0.8</v>
      </c>
      <c r="N36" s="63">
        <v>0.7589999999999999</v>
      </c>
      <c r="O36" s="58">
        <f t="shared" si="2"/>
        <v>13.873091</v>
      </c>
      <c r="P36" s="25"/>
    </row>
    <row r="37" spans="1:16" ht="13.5" thickBot="1">
      <c r="A37" s="50" t="s">
        <v>32</v>
      </c>
      <c r="B37" s="70">
        <f aca="true" t="shared" si="3" ref="B37:O37">SUM(B27:B36)</f>
        <v>325.02</v>
      </c>
      <c r="C37" s="70">
        <f t="shared" si="3"/>
        <v>425</v>
      </c>
      <c r="D37" s="70">
        <f t="shared" si="3"/>
        <v>1.630361</v>
      </c>
      <c r="E37" s="70">
        <f t="shared" si="3"/>
        <v>6.080847</v>
      </c>
      <c r="F37" s="70">
        <f t="shared" si="3"/>
        <v>6.805051</v>
      </c>
      <c r="G37" s="70">
        <f t="shared" si="3"/>
        <v>154.81148</v>
      </c>
      <c r="H37" s="70">
        <f t="shared" si="3"/>
        <v>1.904352</v>
      </c>
      <c r="I37" s="70">
        <f t="shared" si="3"/>
        <v>76.1</v>
      </c>
      <c r="J37" s="70">
        <f t="shared" si="3"/>
        <v>81.6</v>
      </c>
      <c r="K37" s="70">
        <f t="shared" si="3"/>
        <v>81.9</v>
      </c>
      <c r="L37" s="70">
        <f t="shared" si="3"/>
        <v>80</v>
      </c>
      <c r="M37" s="70">
        <f t="shared" si="3"/>
        <v>285.46100000000007</v>
      </c>
      <c r="N37" s="70">
        <f t="shared" si="3"/>
        <v>292.83610050000004</v>
      </c>
      <c r="O37" s="71">
        <f t="shared" si="3"/>
        <v>1819.1491915000001</v>
      </c>
      <c r="P37" s="34"/>
    </row>
    <row r="38" spans="1:16" s="55" customFormat="1" ht="13.5" thickBot="1">
      <c r="A38" s="5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4"/>
      <c r="P38" s="34"/>
    </row>
    <row r="39" spans="1:16" ht="13.5" thickBot="1">
      <c r="A39" s="73" t="s">
        <v>33</v>
      </c>
      <c r="B39" s="74">
        <f aca="true" t="shared" si="4" ref="B39:O39">B25+B37</f>
        <v>329.48339999999996</v>
      </c>
      <c r="C39" s="74">
        <f t="shared" si="4"/>
        <v>518.08656439</v>
      </c>
      <c r="D39" s="74">
        <f t="shared" si="4"/>
        <v>107.88534496</v>
      </c>
      <c r="E39" s="74">
        <f t="shared" si="4"/>
        <v>116.99487873000001</v>
      </c>
      <c r="F39" s="74">
        <f t="shared" si="4"/>
        <v>167.20320235999998</v>
      </c>
      <c r="G39" s="74">
        <f t="shared" si="4"/>
        <v>429.73539605999997</v>
      </c>
      <c r="H39" s="74">
        <f t="shared" si="4"/>
        <v>218.10446149000003</v>
      </c>
      <c r="I39" s="74">
        <f t="shared" si="4"/>
        <v>358.39137800000003</v>
      </c>
      <c r="J39" s="74">
        <f t="shared" si="4"/>
        <v>350.92929426</v>
      </c>
      <c r="K39" s="74">
        <f t="shared" si="4"/>
        <v>337.88825982000003</v>
      </c>
      <c r="L39" s="74">
        <f t="shared" si="4"/>
        <v>332.64002400000004</v>
      </c>
      <c r="M39" s="74">
        <f t="shared" si="4"/>
        <v>798.3520000000001</v>
      </c>
      <c r="N39" s="74">
        <f t="shared" si="4"/>
        <v>908.0407548400001</v>
      </c>
      <c r="O39" s="75">
        <f t="shared" si="4"/>
        <v>4973.73495891</v>
      </c>
      <c r="P39" s="34"/>
    </row>
    <row r="40" spans="1:16" s="77" customFormat="1" ht="13.5" thickBot="1">
      <c r="A40" s="7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34"/>
    </row>
    <row r="41" spans="1:16" ht="13.5" thickBot="1">
      <c r="A41" s="78" t="s">
        <v>34</v>
      </c>
      <c r="B41" s="51"/>
      <c r="C41" s="51"/>
      <c r="D41" s="51"/>
      <c r="E41" s="51"/>
      <c r="F41" s="51"/>
      <c r="G41" s="51"/>
      <c r="H41" s="51">
        <v>524.749285</v>
      </c>
      <c r="I41" s="51">
        <v>428.268866</v>
      </c>
      <c r="J41" s="51">
        <v>272.638133</v>
      </c>
      <c r="K41" s="51">
        <v>330.027</v>
      </c>
      <c r="L41" s="51">
        <v>320</v>
      </c>
      <c r="M41" s="51">
        <v>300</v>
      </c>
      <c r="N41" s="51">
        <v>100</v>
      </c>
      <c r="O41" s="79">
        <f>SUM(B41:N41)</f>
        <v>2275.6832839999997</v>
      </c>
      <c r="P41" s="25"/>
    </row>
    <row r="42" spans="1:16" ht="13.5" thickBot="1">
      <c r="A42" s="78" t="s">
        <v>35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>
        <v>42.87705</v>
      </c>
      <c r="M42" s="51">
        <f>128165700/1000000</f>
        <v>128.1657</v>
      </c>
      <c r="N42" s="51">
        <v>223.5</v>
      </c>
      <c r="O42" s="52">
        <f>SUM(B42:N42)</f>
        <v>394.54274999999996</v>
      </c>
      <c r="P42" s="25"/>
    </row>
    <row r="43" spans="1:16" s="55" customFormat="1" ht="13.5" thickBot="1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4"/>
    </row>
    <row r="44" spans="1:16" ht="13.5" thickBot="1">
      <c r="A44" s="80" t="s">
        <v>36</v>
      </c>
      <c r="B44" s="81">
        <f aca="true" t="shared" si="5" ref="B44:N44">SUM(B25+B41+B42+B37)</f>
        <v>329.48339999999996</v>
      </c>
      <c r="C44" s="81">
        <f t="shared" si="5"/>
        <v>518.08656439</v>
      </c>
      <c r="D44" s="81">
        <f t="shared" si="5"/>
        <v>107.88534496</v>
      </c>
      <c r="E44" s="81">
        <f t="shared" si="5"/>
        <v>116.99487873000001</v>
      </c>
      <c r="F44" s="81">
        <f t="shared" si="5"/>
        <v>167.20320235999998</v>
      </c>
      <c r="G44" s="81">
        <f t="shared" si="5"/>
        <v>429.73539605999997</v>
      </c>
      <c r="H44" s="81">
        <f t="shared" si="5"/>
        <v>742.85374649</v>
      </c>
      <c r="I44" s="81">
        <f t="shared" si="5"/>
        <v>786.660244</v>
      </c>
      <c r="J44" s="81">
        <f t="shared" si="5"/>
        <v>623.56742726</v>
      </c>
      <c r="K44" s="81">
        <f t="shared" si="5"/>
        <v>667.91525982</v>
      </c>
      <c r="L44" s="81">
        <f t="shared" si="5"/>
        <v>695.5170740000001</v>
      </c>
      <c r="M44" s="81">
        <f t="shared" si="5"/>
        <v>1226.5177</v>
      </c>
      <c r="N44" s="81">
        <f t="shared" si="5"/>
        <v>1231.54075484</v>
      </c>
      <c r="O44" s="81">
        <f>SUM(O39:O42)</f>
        <v>7643.96099291</v>
      </c>
      <c r="P44" s="34"/>
    </row>
    <row r="45" spans="2:15" ht="12.75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8" ht="12.75">
      <c r="A46" s="83" t="s">
        <v>37</v>
      </c>
      <c r="C46" s="12"/>
      <c r="D46" s="12"/>
      <c r="F46" s="12"/>
      <c r="G46" s="12"/>
      <c r="H46" s="84"/>
    </row>
    <row r="47" spans="11:14" ht="12.75">
      <c r="K47" s="12"/>
      <c r="L47" s="12"/>
      <c r="M47" s="12"/>
      <c r="N47" s="1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31 December 2012</dc:title>
  <dc:subject>&amp;lt;p&amp;gt;2000-2012-Cash Receipts  GAVI Alliance  Cash received 2000-2012  as of 31 December 2012  millions US$   Total  Australia  Canada  Denmark  European Commission (EC)  France  Germany  Ireland  Japan  Luxembourg  Netherlands  Norway   Republic of Korea  Spain  Sweden   United Kingdom  United States  Donor Governments and &amp;lt;/p&amp;gt;</dc:subject>
  <dc:creator>Alister Bignell</dc:creator>
  <cp:keywords/>
  <dc:description>&amp;lt;p&amp;gt;2000-2012-Cash Receipts  GAVI Alliance  Cash received 2000-2012  as of 31 December 2012  millions US$   Total  Australia  Canada  Denmark  European Commission (EC)  France  Germany  Ireland  Japan  Luxembourg  Netherlands  Norway   Republic of Korea  Spain  Sweden   United Kingdom  United States  Donor Governments and &amp;lt;/p&amp;gt;</dc:description>
  <cp:lastModifiedBy>Alister Bignell</cp:lastModifiedBy>
  <dcterms:created xsi:type="dcterms:W3CDTF">2013-01-25T10:21:26Z</dcterms:created>
  <dcterms:modified xsi:type="dcterms:W3CDTF">2015-02-12T14:40:19Z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2057</vt:i4>
  </property>
  <property fmtid="{D5CDD505-2E9C-101B-9397-08002B2CF9AE}" pid="4" name="EktQuickLi">
    <vt:lpwstr>DownloadAsset.aspx?id=2147511667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>&amp;lt;p&amp;gt;2000-2012-Cash Receipts  GAVI Alliance  Cash received 2000-2012  as of 31 December 2012  millions US$   Total  Australia  Canada  Denmark  European Commission (EC)  France  Germany  Ireland  Japan  Luxembourg  Netherlands  Norway   Republic of Korea  Spain  Sweden   United Kingdom  United States  Donor Governments and &amp;lt;/p&amp;gt;</vt:lpwstr>
  </property>
  <property fmtid="{D5CDD505-2E9C-101B-9397-08002B2CF9AE}" pid="9" name="EktExpiryTy">
    <vt:i4>1</vt:i4>
  </property>
  <property fmtid="{D5CDD505-2E9C-101B-9397-08002B2CF9AE}" pid="10" name="EktDateCreat">
    <vt:filetime>2016-01-20T08:54:38Z</vt:filetime>
  </property>
  <property fmtid="{D5CDD505-2E9C-101B-9397-08002B2CF9AE}" pid="11" name="EktDateModifi">
    <vt:filetime>2016-01-20T08:59:02Z</vt:filetime>
  </property>
  <property fmtid="{D5CDD505-2E9C-101B-9397-08002B2CF9AE}" pid="12" name="EktTaxCatego">
    <vt:lpwstr> #eksep# \Website\Areas\Library\GAVI-documents\Funding\cr #eksep# </vt:lpwstr>
  </property>
  <property fmtid="{D5CDD505-2E9C-101B-9397-08002B2CF9AE}" pid="13" name="EktDisabledTaxCatego">
    <vt:lpwstr/>
  </property>
  <property fmtid="{D5CDD505-2E9C-101B-9397-08002B2CF9AE}" pid="14" name="EktCmsSi">
    <vt:i4>43520</vt:i4>
  </property>
  <property fmtid="{D5CDD505-2E9C-101B-9397-08002B2CF9AE}" pid="15" name="EktSearchab">
    <vt:i4>1</vt:i4>
  </property>
  <property fmtid="{D5CDD505-2E9C-101B-9397-08002B2CF9AE}" pid="16" name="EktEDescripti">
    <vt:lpwstr>Summary &amp;lt;p&amp;gt;2000-2012-Cash Receipts  GAVI Alliance  Cash received 2000-2012  as of 31 December 2012  millions US$   Total  Australia  Canada  Denmark  European Commission (EC)  France  Germany  Ireland  Japan  Luxembourg  Netherlands  Norway   Republic of Korea  Spain  Sweden   United Kingdom  United States  Donor Governments and &amp;lt;/p&amp;gt;</vt:lpwstr>
  </property>
  <property fmtid="{D5CDD505-2E9C-101B-9397-08002B2CF9AE}" pid="17" name="EktPublicationDa">
    <vt:filetime>2012-12-30T23:00:00Z</vt:filetime>
  </property>
  <property fmtid="{D5CDD505-2E9C-101B-9397-08002B2CF9AE}" pid="18" name="EktArchiv">
    <vt:bool>false</vt:bool>
  </property>
  <property fmtid="{D5CDD505-2E9C-101B-9397-08002B2CF9AE}" pid="19" name="EktDate_Unkno">
    <vt:bool>false</vt:bool>
  </property>
  <property fmtid="{D5CDD505-2E9C-101B-9397-08002B2CF9AE}" pid="20" name="EktNoInd">
    <vt:bool>false</vt:bool>
  </property>
  <property fmtid="{D5CDD505-2E9C-101B-9397-08002B2CF9AE}" pid="21" name="EktNoFoll">
    <vt:bool>false</vt:bool>
  </property>
  <property fmtid="{D5CDD505-2E9C-101B-9397-08002B2CF9AE}" pid="22" name="EktDisableBreadcru">
    <vt:bool>false</vt:bool>
  </property>
  <property fmtid="{D5CDD505-2E9C-101B-9397-08002B2CF9AE}" pid="23" name="EktAccelerateForMobi">
    <vt:bool>false</vt:bool>
  </property>
</Properties>
</file>